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chiers\Assistants_prevention\45- Marché sécurité\Lot 1 Fourniture et Maintenance des équipements de feu\"/>
    </mc:Choice>
  </mc:AlternateContent>
  <xr:revisionPtr revIDLastSave="0" documentId="13_ncr:1_{3FCEAB85-8CE9-4117-B9E7-7B405B6EA5CF}" xr6:coauthVersionLast="47" xr6:coauthVersionMax="47" xr10:uidLastSave="{00000000-0000-0000-0000-000000000000}"/>
  <bookViews>
    <workbookView xWindow="28680" yWindow="-120" windowWidth="29040" windowHeight="15720" xr2:uid="{2DB92EEB-E9E3-4997-9355-79AA42013E8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1" l="1"/>
  <c r="H69" i="1"/>
  <c r="L68" i="1"/>
  <c r="L67" i="1"/>
  <c r="H67" i="1"/>
  <c r="H78" i="1"/>
  <c r="H76" i="1"/>
  <c r="H74" i="1"/>
  <c r="K84" i="1"/>
  <c r="H84" i="1"/>
  <c r="H105" i="1"/>
  <c r="G105" i="1"/>
  <c r="H104" i="1"/>
</calcChain>
</file>

<file path=xl/sharedStrings.xml><?xml version="1.0" encoding="utf-8"?>
<sst xmlns="http://schemas.openxmlformats.org/spreadsheetml/2006/main" count="488" uniqueCount="182">
  <si>
    <t>Département</t>
  </si>
  <si>
    <t>VILLE</t>
  </si>
  <si>
    <t>TYPE ÉTABLISSEMENT</t>
  </si>
  <si>
    <t>Site de gestion</t>
  </si>
  <si>
    <t>RENNES</t>
  </si>
  <si>
    <t>CITE UNIVERSITAIRE</t>
  </si>
  <si>
    <t>CU du CENTRE</t>
  </si>
  <si>
    <t xml:space="preserve">JULES FERRY </t>
  </si>
  <si>
    <t>LA GARE</t>
  </si>
  <si>
    <t>PATTON</t>
  </si>
  <si>
    <t>SAINT HELIER</t>
  </si>
  <si>
    <t>RÉSIDENCE INTERNATIONALE P. RICOEUR</t>
  </si>
  <si>
    <t xml:space="preserve">PAUL HENRY -HOUAT </t>
  </si>
  <si>
    <t>PAUL HENRY - HOUEDIC</t>
  </si>
  <si>
    <t>MICHEL DENIS</t>
  </si>
  <si>
    <t>MAINE 1</t>
  </si>
  <si>
    <t>MAINE 2</t>
  </si>
  <si>
    <t>LANGUEDOC</t>
  </si>
  <si>
    <t>LA TOUCHE</t>
  </si>
  <si>
    <t xml:space="preserve"> LA HARPE</t>
  </si>
  <si>
    <t>BEAUREGARD</t>
  </si>
  <si>
    <t>BARBARA</t>
  </si>
  <si>
    <t>BATIMENT A</t>
  </si>
  <si>
    <t>BATIMENT B</t>
  </si>
  <si>
    <t>BATIMENT C</t>
  </si>
  <si>
    <t>BATIMENT D</t>
  </si>
  <si>
    <t>BATIMENT E</t>
  </si>
  <si>
    <t>BATIMENT F</t>
  </si>
  <si>
    <t>BATIMENT G</t>
  </si>
  <si>
    <t>BATIMENT H</t>
  </si>
  <si>
    <t>BATIMENT I</t>
  </si>
  <si>
    <t>BATIMENT J</t>
  </si>
  <si>
    <t>BATIMENT K</t>
  </si>
  <si>
    <t>BATIMENT L</t>
  </si>
  <si>
    <t>BATIMENT R</t>
  </si>
  <si>
    <t>BATIMENT S</t>
  </si>
  <si>
    <t>BATIMENT T</t>
  </si>
  <si>
    <t>DOROTHY VAUGHAN</t>
  </si>
  <si>
    <t>MOULIN DE JOUE</t>
  </si>
  <si>
    <t>MIRABEAU</t>
  </si>
  <si>
    <t>RESTAURANT UNIVERSITAIRE</t>
  </si>
  <si>
    <t>ASTROLABE</t>
  </si>
  <si>
    <t>ÉTOILE</t>
  </si>
  <si>
    <t>HOCHE</t>
  </si>
  <si>
    <t>FOUGERES</t>
  </si>
  <si>
    <t>KER LANN</t>
  </si>
  <si>
    <t>LA HARPE</t>
  </si>
  <si>
    <t>MELENIK</t>
  </si>
  <si>
    <t>METRONOME</t>
  </si>
  <si>
    <t>SAINT-MALO</t>
  </si>
  <si>
    <t>SERVICES CENTRAUX</t>
  </si>
  <si>
    <t>BREST</t>
  </si>
  <si>
    <t>KERGOAT</t>
  </si>
  <si>
    <t>Cite internationale N Mandela</t>
  </si>
  <si>
    <t>CLOUS</t>
  </si>
  <si>
    <t>SALLE POLYVALENTE</t>
  </si>
  <si>
    <t>QUIMPER</t>
  </si>
  <si>
    <t xml:space="preserve">RESTAURANT UNIVERSITAIRE + CITE UNIVERSITAIRE </t>
  </si>
  <si>
    <t>ANTENNE QUIMPER</t>
  </si>
  <si>
    <t xml:space="preserve"> RESTAURANT KER YS + CITE UNIVERSITAIRE</t>
  </si>
  <si>
    <t>VANNES</t>
  </si>
  <si>
    <t>ANTENNE VANNES</t>
  </si>
  <si>
    <t>LANN-TRUSSAC</t>
  </si>
  <si>
    <t>BATIMENT 7</t>
  </si>
  <si>
    <t>BATIMENT 9</t>
  </si>
  <si>
    <t>BATIMENT 11</t>
  </si>
  <si>
    <t xml:space="preserve"> KERKADO </t>
  </si>
  <si>
    <t>LORIENT</t>
  </si>
  <si>
    <t>ANTENNE LORIENT</t>
  </si>
  <si>
    <t>SAINT-BRIEUC</t>
  </si>
  <si>
    <t>LES VILLES DORÉES</t>
  </si>
  <si>
    <t>LOUCHEUR</t>
  </si>
  <si>
    <t>MAZIER</t>
  </si>
  <si>
    <t>LANNION</t>
  </si>
  <si>
    <t>RESTAURANT UNIVERSITAIRE + CITE UNIVERSITAIRE  BRANLY</t>
  </si>
  <si>
    <t>ANTENNE LANNION</t>
  </si>
  <si>
    <t>RU du TRÉGOR</t>
  </si>
  <si>
    <t>BATIMENT - SITE</t>
  </si>
  <si>
    <t>FLANDRES DUNKERQUE ( Glénans &amp; Béniguet)</t>
  </si>
  <si>
    <t xml:space="preserve">SALLE POLYVALENTE CULTURELLE  CROUS </t>
  </si>
  <si>
    <t>Restaurant JAKEZ helias</t>
  </si>
  <si>
    <t>LANVEUR</t>
  </si>
  <si>
    <t>SSI Type</t>
  </si>
  <si>
    <t>Extincteurs</t>
  </si>
  <si>
    <t>Désenfumage (éxutoire de fumée, skydome, trappe de désenfumage, bouche aération)</t>
  </si>
  <si>
    <t>BAES</t>
  </si>
  <si>
    <t>Colonne sèche</t>
  </si>
  <si>
    <t>Porte coupe feu</t>
  </si>
  <si>
    <t>Avertisseur sonore</t>
  </si>
  <si>
    <t>RIA</t>
  </si>
  <si>
    <t xml:space="preserve">TYPE 4 </t>
  </si>
  <si>
    <t>A-EA1</t>
  </si>
  <si>
    <t>C -TYPE 4</t>
  </si>
  <si>
    <t>C TYPE 3</t>
  </si>
  <si>
    <t>C TYPE 4</t>
  </si>
  <si>
    <t>SEQUOIAS (Bat B)</t>
  </si>
  <si>
    <t>TYPE 3
(centrale arme sonore sur DM)</t>
  </si>
  <si>
    <t>TYPE 3</t>
  </si>
  <si>
    <t>SEQUOIAS  (Bat A)</t>
  </si>
  <si>
    <t>LES PALMIERS  (Bat C)</t>
  </si>
  <si>
    <t>LAURIERS (Bat D)</t>
  </si>
  <si>
    <t>TYPE 4</t>
  </si>
  <si>
    <t xml:space="preserve">Fermé </t>
  </si>
  <si>
    <t>TYPE 4 + TABLEAU DE DESENFUMAGE D'HABITATION</t>
  </si>
  <si>
    <t>TYPE 2 B</t>
  </si>
  <si>
    <t>A -EA1</t>
  </si>
  <si>
    <t>Géré par l'université</t>
  </si>
  <si>
    <t>IBRBS</t>
  </si>
  <si>
    <t>PLOUZANE</t>
  </si>
  <si>
    <t>CROUS MARKET AES</t>
  </si>
  <si>
    <t>CROUS MARKET KERGOAT</t>
  </si>
  <si>
    <t>CROUS MARKET SCIENCES</t>
  </si>
  <si>
    <t xml:space="preserve">Type 3 </t>
  </si>
  <si>
    <t>B</t>
  </si>
  <si>
    <t>C Type 4</t>
  </si>
  <si>
    <t>18 (+1 logement fonction)</t>
  </si>
  <si>
    <t>Market St Maudé</t>
  </si>
  <si>
    <t>Market Paquebot</t>
  </si>
  <si>
    <t>MARKET IUT</t>
  </si>
  <si>
    <t xml:space="preserve">TOHANNIC + MDE + MARKET </t>
  </si>
  <si>
    <t>Ru DU CENTRE (SEGALEN) + MARKET</t>
  </si>
  <si>
    <t>1 (report de L2)</t>
  </si>
  <si>
    <t>KERGOAT STUDIOS</t>
  </si>
  <si>
    <t>1 (report du Bat B)</t>
  </si>
  <si>
    <t>1 (report du Bat E)</t>
  </si>
  <si>
    <t>oui</t>
  </si>
  <si>
    <t>EREVE</t>
  </si>
  <si>
    <t>SANTE</t>
  </si>
  <si>
    <t>HALL B</t>
  </si>
  <si>
    <t>LANGUES</t>
  </si>
  <si>
    <t>2 + 2 poteaux incendie 
en extérieur</t>
  </si>
  <si>
    <t>IUT</t>
  </si>
  <si>
    <t>BREHAT                      (Alsace)</t>
  </si>
  <si>
    <t>NEANT</t>
  </si>
  <si>
    <t>CEZEMBRE                    (Alsace)</t>
  </si>
  <si>
    <t>OUESSANT                    (Alsace)</t>
  </si>
  <si>
    <t>A</t>
  </si>
  <si>
    <t>CENTRALE DE DESENFUMAGE</t>
  </si>
  <si>
    <t>2+1</t>
  </si>
  <si>
    <t>A HEPHAIS C128</t>
  </si>
  <si>
    <t>EA4 +
 Centrale de désenfumage</t>
  </si>
  <si>
    <t>EA4 + 
Centrale de désenfumage</t>
  </si>
  <si>
    <t>E-EA4</t>
  </si>
  <si>
    <t>B-EA2A</t>
  </si>
  <si>
    <t>En travaux</t>
  </si>
  <si>
    <r>
      <t xml:space="preserve">4 + </t>
    </r>
    <r>
      <rPr>
        <sz val="11"/>
        <color rgb="FF0000FF"/>
        <rFont val="Aptos Narrow"/>
        <family val="2"/>
        <scheme val="minor"/>
      </rPr>
      <t>2 OU 3 A VENIR</t>
    </r>
  </si>
  <si>
    <t>ASTROLABE  CAFET</t>
  </si>
  <si>
    <t>OUI  (commun avec rennes 1)</t>
  </si>
  <si>
    <t>INSA</t>
  </si>
  <si>
    <t>IUT CAFET</t>
  </si>
  <si>
    <t>environ 40</t>
  </si>
  <si>
    <t>?</t>
  </si>
  <si>
    <t>EA3</t>
  </si>
  <si>
    <t>NON</t>
  </si>
  <si>
    <t>Meme style de config que le A mais sans colonne sèche</t>
  </si>
  <si>
    <t>JEAN MACE</t>
  </si>
  <si>
    <t xml:space="preserve">SÉVIGNÉ </t>
  </si>
  <si>
    <t>LE PARC (LA PALESTINE)</t>
  </si>
  <si>
    <t>Géré  par l'INSA</t>
  </si>
  <si>
    <t>HYDRANT (Poteau Incendie,  bouche d'incendie, borne d'incendie</t>
  </si>
  <si>
    <t>RU du CENTRE</t>
  </si>
  <si>
    <t>RU de BEAULIEU</t>
  </si>
  <si>
    <t>CU de BEAULIEU</t>
  </si>
  <si>
    <t>CU de VILLEJEAN</t>
  </si>
  <si>
    <t>RU de VILLEJEAN</t>
  </si>
  <si>
    <t>BATIMENT ROBIEN</t>
  </si>
  <si>
    <t>BOUGUEN  1</t>
  </si>
  <si>
    <t>BOUGUEN   2</t>
  </si>
  <si>
    <t>BOUGUEN    3</t>
  </si>
  <si>
    <t>LANREDEC 1</t>
  </si>
  <si>
    <t>LANREDEC  2</t>
  </si>
  <si>
    <t>KERGOAT  A</t>
  </si>
  <si>
    <t>KERGOAT  B</t>
  </si>
  <si>
    <t>KERGOAT  C</t>
  </si>
  <si>
    <t>KERGOAT  D</t>
  </si>
  <si>
    <t>KERGOAT  E</t>
  </si>
  <si>
    <t>KERGOAT  F</t>
  </si>
  <si>
    <t>CU de BREST</t>
  </si>
  <si>
    <t>RU de BREST</t>
  </si>
  <si>
    <t>ANTENNE ST-BRIEUC+ST MALO</t>
  </si>
  <si>
    <t>DUCHESSE ANNE+PLATE FORME TELEPHONIQUE</t>
  </si>
  <si>
    <t>ARMEN + 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</si>
</sst>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u/>
      <sz val="20"/>
      <color rgb="FFFF0000"/>
      <name val="Aptos Narrow"/>
      <family val="2"/>
      <scheme val="minor"/>
    </font>
    <font>
      <b/>
      <sz val="11"/>
      <color theme="3" tint="0.249977111117893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rgb="FF0000FF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sz val="11"/>
      <color rgb="FF0000FF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vertical="center"/>
    </xf>
    <xf numFmtId="0" fontId="7" fillId="2" borderId="0" xfId="0" applyFont="1" applyFill="1"/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5" fillId="2" borderId="0" xfId="0" applyFont="1" applyFill="1" applyAlignment="1">
      <alignment vertical="center"/>
    </xf>
    <xf numFmtId="0" fontId="3" fillId="0" borderId="11" xfId="0" applyFont="1" applyBorder="1" applyAlignment="1">
      <alignment vertical="center" wrapText="1"/>
    </xf>
    <xf numFmtId="0" fontId="0" fillId="0" borderId="28" xfId="0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4" xfId="0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3" borderId="24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5" borderId="1" xfId="0" applyFill="1" applyBorder="1"/>
    <xf numFmtId="0" fontId="9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/>
    </xf>
    <xf numFmtId="0" fontId="0" fillId="5" borderId="20" xfId="0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5" borderId="20" xfId="0" applyFill="1" applyBorder="1" applyAlignment="1">
      <alignment vertical="center"/>
    </xf>
    <xf numFmtId="0" fontId="0" fillId="4" borderId="20" xfId="0" applyFill="1" applyBorder="1" applyAlignment="1">
      <alignment vertical="center"/>
    </xf>
    <xf numFmtId="0" fontId="0" fillId="0" borderId="4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7" borderId="25" xfId="0" applyFill="1" applyBorder="1" applyAlignment="1">
      <alignment horizontal="center" vertical="center"/>
    </xf>
    <xf numFmtId="0" fontId="14" fillId="2" borderId="49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6" borderId="45" xfId="0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20" xfId="0" applyFont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5" borderId="8" xfId="0" applyFill="1" applyBorder="1" applyAlignment="1">
      <alignment vertical="center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2" borderId="8" xfId="0" applyFill="1" applyBorder="1" applyAlignment="1">
      <alignment vertical="center"/>
    </xf>
    <xf numFmtId="0" fontId="3" fillId="2" borderId="11" xfId="0" applyFont="1" applyFill="1" applyBorder="1" applyAlignment="1">
      <alignment horizontal="center"/>
    </xf>
    <xf numFmtId="0" fontId="0" fillId="2" borderId="50" xfId="0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/>
    </xf>
    <xf numFmtId="0" fontId="10" fillId="7" borderId="36" xfId="0" applyFont="1" applyFill="1" applyBorder="1" applyAlignment="1">
      <alignment horizontal="center" vertical="center" wrapText="1"/>
    </xf>
    <xf numFmtId="0" fontId="3" fillId="7" borderId="51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41" xfId="0" applyFont="1" applyFill="1" applyBorder="1" applyAlignment="1">
      <alignment horizontal="center" vertical="center" wrapText="1"/>
    </xf>
    <xf numFmtId="0" fontId="10" fillId="5" borderId="38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/>
    </xf>
    <xf numFmtId="0" fontId="10" fillId="5" borderId="41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53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21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44" xfId="0" applyFont="1" applyFill="1" applyBorder="1" applyAlignment="1">
      <alignment horizontal="center" vertical="center"/>
    </xf>
    <xf numFmtId="0" fontId="10" fillId="5" borderId="23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4" borderId="52" xfId="0" applyFont="1" applyFill="1" applyBorder="1" applyAlignment="1">
      <alignment horizontal="center" vertical="center"/>
    </xf>
    <xf numFmtId="0" fontId="10" fillId="4" borderId="30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5" borderId="13" xfId="0" applyFont="1" applyFill="1" applyBorder="1" applyAlignment="1">
      <alignment horizontal="center"/>
    </xf>
    <xf numFmtId="0" fontId="10" fillId="5" borderId="21" xfId="0" applyFont="1" applyFill="1" applyBorder="1" applyAlignment="1">
      <alignment horizontal="center"/>
    </xf>
    <xf numFmtId="0" fontId="10" fillId="5" borderId="29" xfId="0" applyFont="1" applyFill="1" applyBorder="1" applyAlignment="1">
      <alignment horizont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5D48A-F7D5-4F5E-A1C9-6EA0D9F45610}">
  <dimension ref="A1:Y122"/>
  <sheetViews>
    <sheetView tabSelected="1" zoomScale="86" zoomScaleNormal="86" workbookViewId="0">
      <pane xSplit="5" ySplit="1" topLeftCell="I84" activePane="bottomRight" state="frozen"/>
      <selection pane="topRight" activeCell="F1" sqref="F1"/>
      <selection pane="bottomLeft" activeCell="A2" sqref="A2"/>
      <selection pane="bottomRight" activeCell="E100" sqref="E100"/>
    </sheetView>
  </sheetViews>
  <sheetFormatPr baseColWidth="10" defaultRowHeight="14.4" x14ac:dyDescent="0.3"/>
  <cols>
    <col min="1" max="1" width="16.109375" style="3" bestFit="1" customWidth="1"/>
    <col min="2" max="2" width="15.33203125" style="3" customWidth="1"/>
    <col min="3" max="3" width="35.44140625" style="3" customWidth="1"/>
    <col min="4" max="4" width="30.6640625" style="3" customWidth="1"/>
    <col min="5" max="5" width="52.6640625" style="7" customWidth="1"/>
    <col min="6" max="6" width="20.33203125" style="1" hidden="1" customWidth="1"/>
    <col min="7" max="7" width="26.33203125" style="1" customWidth="1"/>
    <col min="8" max="8" width="21.88671875" style="1" customWidth="1"/>
    <col min="9" max="9" width="21" style="1" customWidth="1"/>
    <col min="10" max="10" width="22.44140625" style="1" customWidth="1"/>
    <col min="11" max="11" width="35.33203125" style="10" hidden="1" customWidth="1"/>
    <col min="12" max="12" width="29.6640625" style="10" hidden="1" customWidth="1"/>
    <col min="13" max="14" width="29.109375" style="10" customWidth="1"/>
    <col min="15" max="15" width="18.33203125" customWidth="1"/>
  </cols>
  <sheetData>
    <row r="1" spans="1:25" s="7" customFormat="1" ht="100.95" customHeight="1" thickBot="1" x14ac:dyDescent="0.35">
      <c r="A1" s="6" t="s">
        <v>0</v>
      </c>
      <c r="B1" s="2" t="s">
        <v>1</v>
      </c>
      <c r="C1" s="8" t="s">
        <v>2</v>
      </c>
      <c r="D1" s="9" t="s">
        <v>3</v>
      </c>
      <c r="E1" s="42" t="s">
        <v>77</v>
      </c>
      <c r="F1" s="43" t="s">
        <v>82</v>
      </c>
      <c r="G1" s="9" t="s">
        <v>83</v>
      </c>
      <c r="H1" s="43" t="s">
        <v>84</v>
      </c>
      <c r="I1" s="43" t="s">
        <v>85</v>
      </c>
      <c r="J1" s="43" t="s">
        <v>86</v>
      </c>
      <c r="K1" s="44" t="s">
        <v>87</v>
      </c>
      <c r="L1" s="44" t="s">
        <v>88</v>
      </c>
      <c r="M1" s="44" t="s">
        <v>89</v>
      </c>
      <c r="N1" s="55" t="s">
        <v>159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5" x14ac:dyDescent="0.3">
      <c r="A2" s="120">
        <v>35</v>
      </c>
      <c r="B2" s="126" t="s">
        <v>4</v>
      </c>
      <c r="C2" s="155" t="s">
        <v>5</v>
      </c>
      <c r="D2" s="158" t="s">
        <v>6</v>
      </c>
      <c r="E2" s="56" t="s">
        <v>7</v>
      </c>
      <c r="F2" s="45"/>
      <c r="G2" s="49">
        <v>32</v>
      </c>
      <c r="H2" s="49">
        <v>2</v>
      </c>
      <c r="I2" s="49">
        <v>46</v>
      </c>
      <c r="J2" s="49" t="s">
        <v>133</v>
      </c>
      <c r="K2" s="49">
        <v>18</v>
      </c>
      <c r="L2" s="49">
        <v>18</v>
      </c>
      <c r="M2" s="49" t="s">
        <v>133</v>
      </c>
      <c r="N2" s="73" t="s">
        <v>133</v>
      </c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25" x14ac:dyDescent="0.3">
      <c r="A3" s="120"/>
      <c r="B3" s="120"/>
      <c r="C3" s="156"/>
      <c r="D3" s="148"/>
      <c r="E3" s="28" t="s">
        <v>8</v>
      </c>
      <c r="F3" s="24"/>
      <c r="G3" s="18">
        <v>17</v>
      </c>
      <c r="H3" s="18">
        <v>18</v>
      </c>
      <c r="I3" s="18">
        <v>20</v>
      </c>
      <c r="J3" s="18">
        <v>1</v>
      </c>
      <c r="K3" s="18">
        <v>4</v>
      </c>
      <c r="L3" s="18">
        <v>9</v>
      </c>
      <c r="M3" s="18" t="s">
        <v>133</v>
      </c>
      <c r="N3" s="74" t="s">
        <v>133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x14ac:dyDescent="0.3">
      <c r="A4" s="120"/>
      <c r="B4" s="120"/>
      <c r="C4" s="156"/>
      <c r="D4" s="148"/>
      <c r="E4" s="28" t="s">
        <v>157</v>
      </c>
      <c r="F4" s="24"/>
      <c r="G4" s="18">
        <v>35</v>
      </c>
      <c r="H4" s="18">
        <v>30</v>
      </c>
      <c r="I4" s="18">
        <v>84</v>
      </c>
      <c r="J4" s="18">
        <v>2</v>
      </c>
      <c r="K4" s="18">
        <v>31</v>
      </c>
      <c r="L4" s="18">
        <v>18</v>
      </c>
      <c r="M4" s="18" t="s">
        <v>133</v>
      </c>
      <c r="N4" s="74" t="s">
        <v>133</v>
      </c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ht="21" x14ac:dyDescent="0.3">
      <c r="A5" s="120"/>
      <c r="B5" s="120"/>
      <c r="C5" s="156"/>
      <c r="D5" s="148"/>
      <c r="E5" s="28" t="s">
        <v>9</v>
      </c>
      <c r="F5" s="24"/>
      <c r="G5" s="18">
        <v>59</v>
      </c>
      <c r="H5" s="18">
        <v>32</v>
      </c>
      <c r="I5" s="18">
        <v>142</v>
      </c>
      <c r="J5" s="18">
        <v>4</v>
      </c>
      <c r="K5" s="18">
        <v>38</v>
      </c>
      <c r="L5" s="18">
        <v>57</v>
      </c>
      <c r="M5" s="18" t="s">
        <v>133</v>
      </c>
      <c r="N5" s="74" t="s">
        <v>133</v>
      </c>
      <c r="O5" s="51"/>
      <c r="P5" s="51"/>
      <c r="Q5" s="15"/>
      <c r="R5" s="15"/>
      <c r="S5" s="15"/>
      <c r="T5" s="15"/>
      <c r="U5" s="15"/>
      <c r="V5" s="15"/>
      <c r="W5" s="15"/>
      <c r="X5" s="15"/>
      <c r="Y5" s="15"/>
    </row>
    <row r="6" spans="1:25" x14ac:dyDescent="0.3">
      <c r="A6" s="120"/>
      <c r="B6" s="120"/>
      <c r="C6" s="156"/>
      <c r="D6" s="148"/>
      <c r="E6" s="28" t="s">
        <v>10</v>
      </c>
      <c r="F6" s="24"/>
      <c r="G6" s="18">
        <v>24</v>
      </c>
      <c r="H6" s="18">
        <v>8</v>
      </c>
      <c r="I6" s="18">
        <v>31</v>
      </c>
      <c r="J6" s="18">
        <v>1</v>
      </c>
      <c r="K6" s="18"/>
      <c r="L6" s="18">
        <v>7</v>
      </c>
      <c r="M6" s="18" t="s">
        <v>133</v>
      </c>
      <c r="N6" s="74" t="s">
        <v>133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x14ac:dyDescent="0.3">
      <c r="A7" s="120"/>
      <c r="B7" s="120"/>
      <c r="C7" s="156"/>
      <c r="D7" s="148"/>
      <c r="E7" s="52" t="s">
        <v>155</v>
      </c>
      <c r="F7" s="24"/>
      <c r="G7" s="18">
        <v>24</v>
      </c>
      <c r="H7" s="18">
        <v>19</v>
      </c>
      <c r="I7" s="18">
        <v>42</v>
      </c>
      <c r="J7" s="18" t="s">
        <v>133</v>
      </c>
      <c r="K7" s="18">
        <v>8</v>
      </c>
      <c r="L7" s="18">
        <v>8</v>
      </c>
      <c r="M7" s="18" t="s">
        <v>133</v>
      </c>
      <c r="N7" s="74" t="s">
        <v>133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x14ac:dyDescent="0.3">
      <c r="A8" s="120"/>
      <c r="B8" s="120"/>
      <c r="C8" s="156"/>
      <c r="D8" s="148"/>
      <c r="E8" s="41" t="s">
        <v>156</v>
      </c>
      <c r="F8" s="24"/>
      <c r="G8" s="18">
        <v>38</v>
      </c>
      <c r="H8" s="18">
        <v>2</v>
      </c>
      <c r="I8" s="18">
        <v>58</v>
      </c>
      <c r="J8" s="18" t="s">
        <v>133</v>
      </c>
      <c r="K8" s="18">
        <v>16</v>
      </c>
      <c r="L8" s="18">
        <v>12</v>
      </c>
      <c r="M8" s="18" t="s">
        <v>133</v>
      </c>
      <c r="N8" s="74" t="s">
        <v>133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ht="15" thickBot="1" x14ac:dyDescent="0.35">
      <c r="A9" s="120"/>
      <c r="B9" s="120"/>
      <c r="C9" s="156"/>
      <c r="D9" s="159"/>
      <c r="E9" s="57" t="s">
        <v>11</v>
      </c>
      <c r="F9" s="50"/>
      <c r="G9" s="20">
        <v>41</v>
      </c>
      <c r="H9" s="20">
        <v>32</v>
      </c>
      <c r="I9" s="20">
        <v>30</v>
      </c>
      <c r="J9" s="20">
        <v>2</v>
      </c>
      <c r="K9" s="20">
        <v>4</v>
      </c>
      <c r="L9" s="20">
        <v>3</v>
      </c>
      <c r="M9" s="20" t="s">
        <v>133</v>
      </c>
      <c r="N9" s="75" t="s">
        <v>133</v>
      </c>
    </row>
    <row r="10" spans="1:25" ht="25.8" x14ac:dyDescent="0.5">
      <c r="A10" s="120"/>
      <c r="B10" s="120"/>
      <c r="C10" s="156"/>
      <c r="D10" s="117" t="s">
        <v>163</v>
      </c>
      <c r="E10" s="58" t="s">
        <v>132</v>
      </c>
      <c r="F10" s="132" t="s">
        <v>91</v>
      </c>
      <c r="G10" s="49">
        <v>32</v>
      </c>
      <c r="H10" s="49">
        <v>4</v>
      </c>
      <c r="I10" s="49">
        <v>119</v>
      </c>
      <c r="J10" s="49">
        <v>4</v>
      </c>
      <c r="K10" s="49"/>
      <c r="L10" s="49"/>
      <c r="M10" s="49" t="s">
        <v>133</v>
      </c>
      <c r="N10" s="73" t="s">
        <v>133</v>
      </c>
      <c r="O10" s="15"/>
      <c r="P10" s="15"/>
      <c r="Q10" s="15"/>
      <c r="R10" s="17"/>
      <c r="S10" s="15"/>
      <c r="T10" s="15"/>
      <c r="U10" s="15"/>
      <c r="V10" s="15"/>
      <c r="W10" s="15"/>
      <c r="X10" s="15"/>
      <c r="Y10" s="15"/>
    </row>
    <row r="11" spans="1:25" ht="25.8" x14ac:dyDescent="0.5">
      <c r="A11" s="120"/>
      <c r="B11" s="120"/>
      <c r="C11" s="156"/>
      <c r="D11" s="117"/>
      <c r="E11" s="59" t="s">
        <v>134</v>
      </c>
      <c r="F11" s="133"/>
      <c r="G11" s="18">
        <v>61</v>
      </c>
      <c r="H11" s="18">
        <v>4</v>
      </c>
      <c r="I11" s="18">
        <v>137</v>
      </c>
      <c r="J11" s="18">
        <v>4</v>
      </c>
      <c r="K11" s="18"/>
      <c r="L11" s="18"/>
      <c r="M11" s="18" t="s">
        <v>133</v>
      </c>
      <c r="N11" s="74" t="s">
        <v>133</v>
      </c>
      <c r="O11" s="15"/>
      <c r="P11" s="15"/>
      <c r="Q11" s="15"/>
      <c r="R11" s="17"/>
      <c r="S11" s="15"/>
      <c r="T11" s="15"/>
      <c r="U11" s="15"/>
      <c r="V11" s="15"/>
      <c r="W11" s="15"/>
      <c r="X11" s="15"/>
      <c r="Y11" s="15"/>
    </row>
    <row r="12" spans="1:25" ht="25.8" x14ac:dyDescent="0.5">
      <c r="A12" s="120"/>
      <c r="B12" s="120"/>
      <c r="C12" s="156"/>
      <c r="D12" s="117"/>
      <c r="E12" s="59" t="s">
        <v>135</v>
      </c>
      <c r="F12" s="134"/>
      <c r="G12" s="18">
        <v>35</v>
      </c>
      <c r="H12" s="18">
        <v>4</v>
      </c>
      <c r="I12" s="18">
        <v>131</v>
      </c>
      <c r="J12" s="18">
        <v>4</v>
      </c>
      <c r="K12" s="18"/>
      <c r="L12" s="18"/>
      <c r="M12" s="18" t="s">
        <v>133</v>
      </c>
      <c r="N12" s="74" t="s">
        <v>133</v>
      </c>
      <c r="O12" s="15"/>
      <c r="P12" s="15"/>
      <c r="Q12" s="15"/>
      <c r="R12" s="17"/>
      <c r="S12" s="15"/>
      <c r="T12" s="15"/>
      <c r="U12" s="15"/>
      <c r="V12" s="15"/>
      <c r="W12" s="15"/>
      <c r="X12" s="15"/>
      <c r="Y12" s="15"/>
    </row>
    <row r="13" spans="1:25" x14ac:dyDescent="0.3">
      <c r="A13" s="120"/>
      <c r="B13" s="120"/>
      <c r="C13" s="156"/>
      <c r="D13" s="117"/>
      <c r="E13" s="28" t="s">
        <v>12</v>
      </c>
      <c r="F13" s="37" t="s">
        <v>143</v>
      </c>
      <c r="G13" s="18">
        <v>11</v>
      </c>
      <c r="H13" s="18">
        <v>2</v>
      </c>
      <c r="I13" s="18">
        <v>46</v>
      </c>
      <c r="J13" s="18" t="s">
        <v>133</v>
      </c>
      <c r="K13" s="18"/>
      <c r="L13" s="18"/>
      <c r="M13" s="18" t="s">
        <v>133</v>
      </c>
      <c r="N13" s="74" t="s">
        <v>133</v>
      </c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x14ac:dyDescent="0.3">
      <c r="A14" s="120"/>
      <c r="B14" s="120"/>
      <c r="C14" s="156"/>
      <c r="D14" s="117"/>
      <c r="E14" s="28" t="s">
        <v>13</v>
      </c>
      <c r="F14" s="37" t="s">
        <v>91</v>
      </c>
      <c r="G14" s="18">
        <v>11</v>
      </c>
      <c r="H14" s="18">
        <v>2</v>
      </c>
      <c r="I14" s="18">
        <v>48</v>
      </c>
      <c r="J14" s="18" t="s">
        <v>133</v>
      </c>
      <c r="K14" s="18"/>
      <c r="L14" s="18"/>
      <c r="M14" s="18" t="s">
        <v>133</v>
      </c>
      <c r="N14" s="74" t="s">
        <v>133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x14ac:dyDescent="0.3">
      <c r="A15" s="120"/>
      <c r="B15" s="120"/>
      <c r="C15" s="156"/>
      <c r="D15" s="117"/>
      <c r="E15" s="28" t="s">
        <v>14</v>
      </c>
      <c r="F15" s="37" t="s">
        <v>142</v>
      </c>
      <c r="G15" s="18">
        <v>67</v>
      </c>
      <c r="H15" s="18">
        <v>1</v>
      </c>
      <c r="I15" s="18">
        <v>113</v>
      </c>
      <c r="J15" s="18">
        <v>2</v>
      </c>
      <c r="K15" s="18"/>
      <c r="L15" s="18"/>
      <c r="M15" s="18" t="s">
        <v>133</v>
      </c>
      <c r="N15" s="74" t="s">
        <v>133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x14ac:dyDescent="0.3">
      <c r="A16" s="120"/>
      <c r="B16" s="120"/>
      <c r="C16" s="156"/>
      <c r="D16" s="117"/>
      <c r="E16" s="28" t="s">
        <v>15</v>
      </c>
      <c r="F16" s="37" t="s">
        <v>136</v>
      </c>
      <c r="G16" s="18">
        <v>28</v>
      </c>
      <c r="H16" s="18">
        <v>2</v>
      </c>
      <c r="I16" s="18">
        <v>76</v>
      </c>
      <c r="J16" s="18">
        <v>2</v>
      </c>
      <c r="K16" s="18"/>
      <c r="L16" s="18"/>
      <c r="M16" s="18" t="s">
        <v>133</v>
      </c>
      <c r="N16" s="74" t="s">
        <v>133</v>
      </c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x14ac:dyDescent="0.3">
      <c r="A17" s="120"/>
      <c r="B17" s="120"/>
      <c r="C17" s="156"/>
      <c r="D17" s="117"/>
      <c r="E17" s="28" t="s">
        <v>16</v>
      </c>
      <c r="F17" s="37" t="s">
        <v>136</v>
      </c>
      <c r="G17" s="18">
        <v>28</v>
      </c>
      <c r="H17" s="18">
        <v>2</v>
      </c>
      <c r="I17" s="18">
        <v>66</v>
      </c>
      <c r="J17" s="18">
        <v>2</v>
      </c>
      <c r="K17" s="18"/>
      <c r="L17" s="18"/>
      <c r="M17" s="18" t="s">
        <v>133</v>
      </c>
      <c r="N17" s="74" t="s">
        <v>133</v>
      </c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ht="43.2" x14ac:dyDescent="0.3">
      <c r="A18" s="120"/>
      <c r="B18" s="120"/>
      <c r="C18" s="156"/>
      <c r="D18" s="117"/>
      <c r="E18" s="28" t="s">
        <v>17</v>
      </c>
      <c r="F18" s="24" t="s">
        <v>141</v>
      </c>
      <c r="G18" s="18">
        <v>70</v>
      </c>
      <c r="H18" s="18">
        <v>2</v>
      </c>
      <c r="I18" s="18">
        <v>210</v>
      </c>
      <c r="J18" s="18">
        <v>2</v>
      </c>
      <c r="K18" s="18"/>
      <c r="L18" s="18"/>
      <c r="M18" s="18" t="s">
        <v>133</v>
      </c>
      <c r="N18" s="74" t="s">
        <v>133</v>
      </c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ht="43.2" x14ac:dyDescent="0.3">
      <c r="A19" s="120"/>
      <c r="B19" s="120"/>
      <c r="C19" s="156"/>
      <c r="D19" s="117"/>
      <c r="E19" s="28" t="s">
        <v>18</v>
      </c>
      <c r="F19" s="24" t="s">
        <v>140</v>
      </c>
      <c r="G19" s="18">
        <v>19</v>
      </c>
      <c r="H19" s="18">
        <v>1</v>
      </c>
      <c r="I19" s="18">
        <v>12</v>
      </c>
      <c r="J19" s="18">
        <v>2</v>
      </c>
      <c r="K19" s="18"/>
      <c r="L19" s="18"/>
      <c r="M19" s="18" t="s">
        <v>133</v>
      </c>
      <c r="N19" s="74" t="s">
        <v>133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ht="42.6" customHeight="1" x14ac:dyDescent="0.3">
      <c r="A20" s="120"/>
      <c r="B20" s="120"/>
      <c r="C20" s="156"/>
      <c r="D20" s="117"/>
      <c r="E20" s="28" t="s">
        <v>19</v>
      </c>
      <c r="F20" s="37" t="s">
        <v>139</v>
      </c>
      <c r="G20" s="18">
        <v>23</v>
      </c>
      <c r="H20" s="18">
        <v>1</v>
      </c>
      <c r="I20" s="18">
        <v>11</v>
      </c>
      <c r="J20" s="18" t="s">
        <v>133</v>
      </c>
      <c r="K20" s="18"/>
      <c r="L20" s="18"/>
      <c r="M20" s="18" t="s">
        <v>133</v>
      </c>
      <c r="N20" s="74" t="s">
        <v>133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ht="28.8" x14ac:dyDescent="0.3">
      <c r="A21" s="120"/>
      <c r="B21" s="120"/>
      <c r="C21" s="156"/>
      <c r="D21" s="117"/>
      <c r="E21" s="28" t="s">
        <v>78</v>
      </c>
      <c r="F21" s="24" t="s">
        <v>137</v>
      </c>
      <c r="G21" s="18">
        <v>21</v>
      </c>
      <c r="H21" s="18">
        <v>4</v>
      </c>
      <c r="I21" s="18">
        <v>61</v>
      </c>
      <c r="J21" s="18" t="s">
        <v>138</v>
      </c>
      <c r="K21" s="18"/>
      <c r="L21" s="18"/>
      <c r="M21" s="18" t="s">
        <v>133</v>
      </c>
      <c r="N21" s="74" t="s">
        <v>133</v>
      </c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x14ac:dyDescent="0.3">
      <c r="A22" s="120"/>
      <c r="B22" s="120"/>
      <c r="C22" s="156"/>
      <c r="D22" s="117"/>
      <c r="E22" s="28" t="s">
        <v>20</v>
      </c>
      <c r="F22" s="37" t="s">
        <v>101</v>
      </c>
      <c r="G22" s="18">
        <v>9</v>
      </c>
      <c r="H22" s="18">
        <v>1</v>
      </c>
      <c r="I22" s="18" t="s">
        <v>133</v>
      </c>
      <c r="J22" s="18" t="s">
        <v>133</v>
      </c>
      <c r="K22" s="18"/>
      <c r="L22" s="18"/>
      <c r="M22" s="18" t="s">
        <v>133</v>
      </c>
      <c r="N22" s="74" t="s">
        <v>133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ht="15" thickBot="1" x14ac:dyDescent="0.35">
      <c r="A23" s="120"/>
      <c r="B23" s="120"/>
      <c r="C23" s="156"/>
      <c r="D23" s="118"/>
      <c r="E23" s="57" t="s">
        <v>21</v>
      </c>
      <c r="F23" s="19" t="s">
        <v>101</v>
      </c>
      <c r="G23" s="20">
        <v>23</v>
      </c>
      <c r="H23" s="20">
        <v>1</v>
      </c>
      <c r="I23" s="20">
        <v>43</v>
      </c>
      <c r="J23" s="20" t="s">
        <v>133</v>
      </c>
      <c r="K23" s="20" t="s">
        <v>133</v>
      </c>
      <c r="L23" s="20" t="s">
        <v>133</v>
      </c>
      <c r="M23" s="20" t="s">
        <v>133</v>
      </c>
      <c r="N23" s="75" t="s">
        <v>133</v>
      </c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x14ac:dyDescent="0.3">
      <c r="A24" s="120"/>
      <c r="B24" s="120"/>
      <c r="C24" s="156"/>
      <c r="D24" s="121" t="s">
        <v>162</v>
      </c>
      <c r="E24" s="56" t="s">
        <v>22</v>
      </c>
      <c r="F24" s="53" t="s">
        <v>136</v>
      </c>
      <c r="G24" s="49">
        <v>40</v>
      </c>
      <c r="H24" s="49">
        <v>28</v>
      </c>
      <c r="I24" s="49">
        <v>74</v>
      </c>
      <c r="J24" s="49">
        <v>4</v>
      </c>
      <c r="K24" s="49">
        <v>30</v>
      </c>
      <c r="L24" s="49">
        <v>16</v>
      </c>
      <c r="M24" s="49" t="s">
        <v>133</v>
      </c>
      <c r="N24" s="73" t="s">
        <v>133</v>
      </c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x14ac:dyDescent="0.3">
      <c r="A25" s="120"/>
      <c r="B25" s="120"/>
      <c r="C25" s="156"/>
      <c r="D25" s="119"/>
      <c r="E25" s="28" t="s">
        <v>23</v>
      </c>
      <c r="F25" s="37" t="s">
        <v>136</v>
      </c>
      <c r="G25" s="18">
        <v>24</v>
      </c>
      <c r="H25" s="18">
        <v>43</v>
      </c>
      <c r="I25" s="18">
        <v>42</v>
      </c>
      <c r="J25" s="18">
        <v>4</v>
      </c>
      <c r="K25" s="18">
        <v>51</v>
      </c>
      <c r="L25" s="18">
        <v>18</v>
      </c>
      <c r="M25" s="18" t="s">
        <v>133</v>
      </c>
      <c r="N25" s="74" t="s">
        <v>133</v>
      </c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x14ac:dyDescent="0.3">
      <c r="A26" s="120"/>
      <c r="B26" s="120"/>
      <c r="C26" s="156"/>
      <c r="D26" s="119"/>
      <c r="E26" s="28" t="s">
        <v>24</v>
      </c>
      <c r="F26" s="37" t="s">
        <v>136</v>
      </c>
      <c r="G26" s="18">
        <v>21</v>
      </c>
      <c r="H26" s="18">
        <v>38</v>
      </c>
      <c r="I26" s="18">
        <v>83</v>
      </c>
      <c r="J26" s="18">
        <v>4</v>
      </c>
      <c r="K26" s="18">
        <v>30</v>
      </c>
      <c r="L26" s="18">
        <v>18</v>
      </c>
      <c r="M26" s="18" t="s">
        <v>133</v>
      </c>
      <c r="N26" s="74" t="s">
        <v>133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x14ac:dyDescent="0.3">
      <c r="A27" s="120"/>
      <c r="B27" s="120"/>
      <c r="C27" s="156"/>
      <c r="D27" s="119"/>
      <c r="E27" s="28" t="s">
        <v>25</v>
      </c>
      <c r="F27" s="37" t="s">
        <v>136</v>
      </c>
      <c r="G27" s="18">
        <v>18</v>
      </c>
      <c r="H27" s="18">
        <v>43</v>
      </c>
      <c r="I27" s="18">
        <v>93</v>
      </c>
      <c r="J27" s="18">
        <v>4</v>
      </c>
      <c r="K27" s="18">
        <v>27</v>
      </c>
      <c r="L27" s="18">
        <v>14</v>
      </c>
      <c r="M27" s="18" t="s">
        <v>133</v>
      </c>
      <c r="N27" s="74" t="s">
        <v>133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:25" x14ac:dyDescent="0.3">
      <c r="A28" s="120"/>
      <c r="B28" s="120"/>
      <c r="C28" s="156"/>
      <c r="D28" s="119"/>
      <c r="E28" s="28" t="s">
        <v>26</v>
      </c>
      <c r="F28" s="37" t="s">
        <v>136</v>
      </c>
      <c r="G28" s="18">
        <v>44</v>
      </c>
      <c r="H28" s="18">
        <v>30</v>
      </c>
      <c r="I28" s="18">
        <v>61</v>
      </c>
      <c r="J28" s="18">
        <v>4</v>
      </c>
      <c r="K28" s="18">
        <v>32</v>
      </c>
      <c r="L28" s="18">
        <v>19</v>
      </c>
      <c r="M28" s="18" t="s">
        <v>133</v>
      </c>
      <c r="N28" s="74" t="s">
        <v>133</v>
      </c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25" x14ac:dyDescent="0.3">
      <c r="A29" s="120"/>
      <c r="B29" s="120"/>
      <c r="C29" s="156"/>
      <c r="D29" s="119"/>
      <c r="E29" s="28" t="s">
        <v>27</v>
      </c>
      <c r="F29" s="37" t="s">
        <v>91</v>
      </c>
      <c r="G29" s="18">
        <v>65</v>
      </c>
      <c r="H29" s="18">
        <v>37</v>
      </c>
      <c r="I29" s="18">
        <v>89</v>
      </c>
      <c r="J29" s="18">
        <v>4</v>
      </c>
      <c r="K29" s="18">
        <v>35</v>
      </c>
      <c r="L29" s="18">
        <v>22</v>
      </c>
      <c r="M29" s="18" t="s">
        <v>133</v>
      </c>
      <c r="N29" s="74" t="s">
        <v>133</v>
      </c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:25" ht="43.2" x14ac:dyDescent="0.3">
      <c r="A30" s="120"/>
      <c r="B30" s="120"/>
      <c r="C30" s="156"/>
      <c r="D30" s="119"/>
      <c r="E30" s="28" t="s">
        <v>28</v>
      </c>
      <c r="F30" s="37" t="s">
        <v>101</v>
      </c>
      <c r="G30" s="39" t="s">
        <v>150</v>
      </c>
      <c r="H30" s="39">
        <v>28</v>
      </c>
      <c r="I30" s="39">
        <v>74</v>
      </c>
      <c r="J30" s="18" t="s">
        <v>133</v>
      </c>
      <c r="K30" s="18" t="s">
        <v>151</v>
      </c>
      <c r="L30" s="18" t="s">
        <v>151</v>
      </c>
      <c r="M30" s="18" t="s">
        <v>133</v>
      </c>
      <c r="N30" s="74" t="s">
        <v>133</v>
      </c>
      <c r="O30" s="72" t="s">
        <v>154</v>
      </c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25" x14ac:dyDescent="0.3">
      <c r="A31" s="120"/>
      <c r="B31" s="120"/>
      <c r="C31" s="156"/>
      <c r="D31" s="119"/>
      <c r="E31" s="28" t="s">
        <v>29</v>
      </c>
      <c r="F31" s="37" t="s">
        <v>152</v>
      </c>
      <c r="G31" s="18">
        <v>11</v>
      </c>
      <c r="H31" s="18">
        <v>7</v>
      </c>
      <c r="I31" s="18">
        <v>13</v>
      </c>
      <c r="J31" s="18" t="s">
        <v>133</v>
      </c>
      <c r="K31" s="18"/>
      <c r="L31" s="18">
        <v>4</v>
      </c>
      <c r="M31" s="18" t="s">
        <v>133</v>
      </c>
      <c r="N31" s="74" t="s">
        <v>133</v>
      </c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:25" x14ac:dyDescent="0.3">
      <c r="A32" s="120"/>
      <c r="B32" s="120"/>
      <c r="C32" s="156"/>
      <c r="D32" s="119"/>
      <c r="E32" s="28" t="s">
        <v>30</v>
      </c>
      <c r="F32" s="37" t="s">
        <v>97</v>
      </c>
      <c r="G32" s="18">
        <v>10</v>
      </c>
      <c r="H32" s="18">
        <v>4</v>
      </c>
      <c r="I32" s="18">
        <v>10</v>
      </c>
      <c r="J32" s="18" t="s">
        <v>133</v>
      </c>
      <c r="K32" s="18"/>
      <c r="L32" s="18">
        <v>4</v>
      </c>
      <c r="M32" s="18" t="s">
        <v>133</v>
      </c>
      <c r="N32" s="74" t="s">
        <v>133</v>
      </c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:25" x14ac:dyDescent="0.3">
      <c r="A33" s="120"/>
      <c r="B33" s="120"/>
      <c r="C33" s="156"/>
      <c r="D33" s="119"/>
      <c r="E33" s="28" t="s">
        <v>31</v>
      </c>
      <c r="F33" s="37" t="s">
        <v>97</v>
      </c>
      <c r="G33" s="18">
        <v>22</v>
      </c>
      <c r="H33" s="18">
        <v>50</v>
      </c>
      <c r="I33" s="18">
        <v>25</v>
      </c>
      <c r="J33" s="18" t="s">
        <v>133</v>
      </c>
      <c r="K33" s="18">
        <v>4</v>
      </c>
      <c r="L33" s="18">
        <v>9</v>
      </c>
      <c r="M33" s="18" t="s">
        <v>133</v>
      </c>
      <c r="N33" s="74" t="s">
        <v>133</v>
      </c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1:25" x14ac:dyDescent="0.3">
      <c r="A34" s="120"/>
      <c r="B34" s="120"/>
      <c r="C34" s="156"/>
      <c r="D34" s="119"/>
      <c r="E34" s="28" t="s">
        <v>32</v>
      </c>
      <c r="F34" s="37" t="s">
        <v>97</v>
      </c>
      <c r="G34" s="18">
        <v>12</v>
      </c>
      <c r="H34" s="18">
        <v>9</v>
      </c>
      <c r="I34" s="18">
        <v>28</v>
      </c>
      <c r="J34" s="18" t="s">
        <v>133</v>
      </c>
      <c r="K34" s="18">
        <v>4</v>
      </c>
      <c r="L34" s="18">
        <v>8</v>
      </c>
      <c r="M34" s="18" t="s">
        <v>133</v>
      </c>
      <c r="N34" s="74" t="s">
        <v>133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:25" x14ac:dyDescent="0.3">
      <c r="A35" s="120"/>
      <c r="B35" s="120"/>
      <c r="C35" s="156"/>
      <c r="D35" s="119"/>
      <c r="E35" s="28" t="s">
        <v>33</v>
      </c>
      <c r="F35" s="37" t="s">
        <v>97</v>
      </c>
      <c r="G35" s="18">
        <v>16</v>
      </c>
      <c r="H35" s="18">
        <v>10</v>
      </c>
      <c r="I35" s="18">
        <v>30</v>
      </c>
      <c r="J35" s="18" t="s">
        <v>133</v>
      </c>
      <c r="K35" s="18">
        <v>4</v>
      </c>
      <c r="L35" s="18">
        <v>8</v>
      </c>
      <c r="M35" s="18" t="s">
        <v>133</v>
      </c>
      <c r="N35" s="74" t="s">
        <v>133</v>
      </c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1:25" x14ac:dyDescent="0.3">
      <c r="A36" s="120"/>
      <c r="B36" s="120"/>
      <c r="C36" s="156"/>
      <c r="D36" s="119"/>
      <c r="E36" s="28" t="s">
        <v>34</v>
      </c>
      <c r="F36" s="37" t="s">
        <v>153</v>
      </c>
      <c r="G36" s="18">
        <v>12</v>
      </c>
      <c r="H36" s="18">
        <v>2</v>
      </c>
      <c r="I36" s="18" t="s">
        <v>153</v>
      </c>
      <c r="J36" s="18" t="s">
        <v>133</v>
      </c>
      <c r="K36" s="18"/>
      <c r="L36" s="18"/>
      <c r="M36" s="18" t="s">
        <v>133</v>
      </c>
      <c r="N36" s="74" t="s">
        <v>133</v>
      </c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:25" x14ac:dyDescent="0.3">
      <c r="A37" s="120"/>
      <c r="B37" s="120"/>
      <c r="C37" s="156"/>
      <c r="D37" s="119"/>
      <c r="E37" s="28" t="s">
        <v>35</v>
      </c>
      <c r="F37" s="37" t="s">
        <v>153</v>
      </c>
      <c r="G37" s="18">
        <v>10</v>
      </c>
      <c r="H37" s="18">
        <v>2</v>
      </c>
      <c r="I37" s="18" t="s">
        <v>153</v>
      </c>
      <c r="J37" s="18" t="s">
        <v>133</v>
      </c>
      <c r="K37" s="18"/>
      <c r="L37" s="18"/>
      <c r="M37" s="18" t="s">
        <v>133</v>
      </c>
      <c r="N37" s="74" t="s">
        <v>133</v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:25" x14ac:dyDescent="0.3">
      <c r="A38" s="120"/>
      <c r="B38" s="120"/>
      <c r="C38" s="156"/>
      <c r="D38" s="119"/>
      <c r="E38" s="28" t="s">
        <v>36</v>
      </c>
      <c r="F38" s="37" t="s">
        <v>153</v>
      </c>
      <c r="G38" s="18">
        <v>8</v>
      </c>
      <c r="H38" s="18">
        <v>2</v>
      </c>
      <c r="I38" s="18" t="s">
        <v>153</v>
      </c>
      <c r="J38" s="18" t="s">
        <v>133</v>
      </c>
      <c r="K38" s="18"/>
      <c r="L38" s="18"/>
      <c r="M38" s="18" t="s">
        <v>133</v>
      </c>
      <c r="N38" s="74" t="s">
        <v>133</v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:25" x14ac:dyDescent="0.3">
      <c r="A39" s="120"/>
      <c r="B39" s="120"/>
      <c r="C39" s="156"/>
      <c r="D39" s="119"/>
      <c r="E39" s="28" t="s">
        <v>37</v>
      </c>
      <c r="F39" s="37" t="s">
        <v>91</v>
      </c>
      <c r="G39" s="18">
        <v>66</v>
      </c>
      <c r="H39" s="18">
        <v>82</v>
      </c>
      <c r="I39" s="18">
        <v>116</v>
      </c>
      <c r="J39" s="18">
        <v>3</v>
      </c>
      <c r="K39" s="18">
        <v>39</v>
      </c>
      <c r="L39" s="18"/>
      <c r="M39" s="18" t="s">
        <v>133</v>
      </c>
      <c r="N39" s="74" t="s">
        <v>133</v>
      </c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ht="28.8" x14ac:dyDescent="0.3">
      <c r="A40" s="120"/>
      <c r="B40" s="120"/>
      <c r="C40" s="156"/>
      <c r="D40" s="119"/>
      <c r="E40" s="28" t="s">
        <v>38</v>
      </c>
      <c r="F40" s="24" t="s">
        <v>137</v>
      </c>
      <c r="G40" s="18">
        <v>15</v>
      </c>
      <c r="H40" s="18">
        <v>31</v>
      </c>
      <c r="I40" s="18">
        <v>26</v>
      </c>
      <c r="J40" s="18">
        <v>1</v>
      </c>
      <c r="K40" s="18">
        <v>1</v>
      </c>
      <c r="L40" s="18"/>
      <c r="M40" s="18" t="s">
        <v>133</v>
      </c>
      <c r="N40" s="74" t="s">
        <v>133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ht="15" thickBot="1" x14ac:dyDescent="0.35">
      <c r="A41" s="120"/>
      <c r="B41" s="120"/>
      <c r="C41" s="157"/>
      <c r="D41" s="135"/>
      <c r="E41" s="57" t="s">
        <v>39</v>
      </c>
      <c r="F41" s="19" t="s">
        <v>104</v>
      </c>
      <c r="G41" s="20">
        <v>3</v>
      </c>
      <c r="H41" s="20" t="s">
        <v>133</v>
      </c>
      <c r="I41" s="20">
        <v>2</v>
      </c>
      <c r="J41" s="78" t="s">
        <v>133</v>
      </c>
      <c r="K41" s="20"/>
      <c r="L41" s="20">
        <v>2</v>
      </c>
      <c r="M41" s="20" t="s">
        <v>133</v>
      </c>
      <c r="N41" s="40">
        <v>1</v>
      </c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x14ac:dyDescent="0.3">
      <c r="A42" s="120"/>
      <c r="B42" s="120"/>
      <c r="C42" s="155" t="s">
        <v>40</v>
      </c>
      <c r="D42" s="121" t="s">
        <v>161</v>
      </c>
      <c r="E42" s="56" t="s">
        <v>41</v>
      </c>
      <c r="F42" s="53" t="s">
        <v>97</v>
      </c>
      <c r="G42" s="69">
        <v>22</v>
      </c>
      <c r="H42" s="69">
        <v>7</v>
      </c>
      <c r="I42" s="69">
        <v>50</v>
      </c>
      <c r="J42" s="69" t="s">
        <v>133</v>
      </c>
      <c r="K42" s="49">
        <v>1</v>
      </c>
      <c r="L42" s="49" t="s">
        <v>145</v>
      </c>
      <c r="M42" s="49" t="s">
        <v>133</v>
      </c>
      <c r="N42" s="73" t="s">
        <v>133</v>
      </c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spans="1:25" x14ac:dyDescent="0.3">
      <c r="A43" s="120"/>
      <c r="B43" s="120"/>
      <c r="C43" s="156"/>
      <c r="D43" s="119"/>
      <c r="E43" s="52" t="s">
        <v>146</v>
      </c>
      <c r="F43" s="47" t="s">
        <v>147</v>
      </c>
      <c r="G43" s="70">
        <v>2</v>
      </c>
      <c r="H43" s="70" t="s">
        <v>133</v>
      </c>
      <c r="I43" s="70">
        <v>4</v>
      </c>
      <c r="J43" s="70" t="s">
        <v>133</v>
      </c>
      <c r="K43" s="33">
        <v>2</v>
      </c>
      <c r="L43" s="33">
        <v>1</v>
      </c>
      <c r="M43" s="18" t="s">
        <v>133</v>
      </c>
      <c r="N43" s="74" t="s">
        <v>133</v>
      </c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1:25" x14ac:dyDescent="0.3">
      <c r="A44" s="120"/>
      <c r="B44" s="120"/>
      <c r="C44" s="156"/>
      <c r="D44" s="119"/>
      <c r="E44" s="60" t="s">
        <v>148</v>
      </c>
      <c r="F44" s="136" t="s">
        <v>158</v>
      </c>
      <c r="G44" s="137"/>
      <c r="H44" s="137"/>
      <c r="I44" s="137"/>
      <c r="J44" s="137"/>
      <c r="K44" s="137"/>
      <c r="L44" s="137"/>
      <c r="M44" s="137"/>
      <c r="N44" s="138"/>
    </row>
    <row r="45" spans="1:25" x14ac:dyDescent="0.3">
      <c r="A45" s="120"/>
      <c r="B45" s="120"/>
      <c r="C45" s="156"/>
      <c r="D45" s="119"/>
      <c r="E45" s="60" t="s">
        <v>149</v>
      </c>
      <c r="F45" s="136" t="s">
        <v>106</v>
      </c>
      <c r="G45" s="137"/>
      <c r="H45" s="137"/>
      <c r="I45" s="137"/>
      <c r="J45" s="137"/>
      <c r="K45" s="137"/>
      <c r="L45" s="137"/>
      <c r="M45" s="137"/>
      <c r="N45" s="138"/>
    </row>
    <row r="46" spans="1:25" ht="15" thickBot="1" x14ac:dyDescent="0.35">
      <c r="A46" s="120"/>
      <c r="B46" s="120"/>
      <c r="C46" s="156"/>
      <c r="D46" s="119"/>
      <c r="E46" s="68" t="s">
        <v>42</v>
      </c>
      <c r="F46" s="145" t="s">
        <v>144</v>
      </c>
      <c r="G46" s="146"/>
      <c r="H46" s="146"/>
      <c r="I46" s="146"/>
      <c r="J46" s="146"/>
      <c r="K46" s="146"/>
      <c r="L46" s="146"/>
      <c r="M46" s="146"/>
      <c r="N46" s="147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spans="1:25" x14ac:dyDescent="0.3">
      <c r="A47" s="120"/>
      <c r="B47" s="120"/>
      <c r="C47" s="156"/>
      <c r="D47" s="121" t="s">
        <v>160</v>
      </c>
      <c r="E47" s="56" t="s">
        <v>43</v>
      </c>
      <c r="F47" s="45"/>
      <c r="G47" s="49">
        <v>8</v>
      </c>
      <c r="H47" s="49">
        <v>1</v>
      </c>
      <c r="I47" s="49">
        <v>28</v>
      </c>
      <c r="J47" s="49" t="s">
        <v>133</v>
      </c>
      <c r="K47" s="82"/>
      <c r="L47" s="82"/>
      <c r="M47" s="49" t="s">
        <v>133</v>
      </c>
      <c r="N47" s="31" t="s">
        <v>133</v>
      </c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</row>
    <row r="48" spans="1:25" x14ac:dyDescent="0.3">
      <c r="A48" s="120"/>
      <c r="B48" s="120"/>
      <c r="C48" s="156"/>
      <c r="D48" s="119"/>
      <c r="E48" s="28" t="s">
        <v>180</v>
      </c>
      <c r="F48" s="37"/>
      <c r="G48" s="18">
        <v>17</v>
      </c>
      <c r="H48" s="18">
        <v>9</v>
      </c>
      <c r="I48" s="18">
        <v>36</v>
      </c>
      <c r="J48" s="18" t="s">
        <v>133</v>
      </c>
      <c r="K48" s="38"/>
      <c r="L48" s="38"/>
      <c r="M48" s="18" t="s">
        <v>133</v>
      </c>
      <c r="N48" s="34" t="s">
        <v>133</v>
      </c>
    </row>
    <row r="49" spans="1:25" ht="15" thickBot="1" x14ac:dyDescent="0.35">
      <c r="A49" s="120"/>
      <c r="B49" s="120"/>
      <c r="C49" s="156"/>
      <c r="D49" s="119"/>
      <c r="E49" s="57" t="s">
        <v>44</v>
      </c>
      <c r="F49" s="50"/>
      <c r="G49" s="20">
        <v>25</v>
      </c>
      <c r="H49" s="20">
        <v>17</v>
      </c>
      <c r="I49" s="20">
        <v>79</v>
      </c>
      <c r="J49" s="20" t="s">
        <v>133</v>
      </c>
      <c r="K49" s="20">
        <v>7</v>
      </c>
      <c r="L49" s="20">
        <v>10</v>
      </c>
      <c r="M49" s="20" t="s">
        <v>133</v>
      </c>
      <c r="N49" s="40" t="s">
        <v>133</v>
      </c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spans="1:25" x14ac:dyDescent="0.3">
      <c r="A50" s="120"/>
      <c r="B50" s="120"/>
      <c r="C50" s="156"/>
      <c r="D50" s="126" t="s">
        <v>164</v>
      </c>
      <c r="E50" s="66" t="s">
        <v>45</v>
      </c>
      <c r="F50" s="46" t="s">
        <v>125</v>
      </c>
      <c r="G50" s="23">
        <v>22</v>
      </c>
      <c r="H50" s="23">
        <v>20</v>
      </c>
      <c r="I50" s="23">
        <v>63</v>
      </c>
      <c r="J50" s="23" t="s">
        <v>133</v>
      </c>
      <c r="K50" s="23">
        <v>16</v>
      </c>
      <c r="L50" s="23">
        <v>4</v>
      </c>
      <c r="M50" s="23" t="s">
        <v>133</v>
      </c>
      <c r="N50" s="79" t="s">
        <v>133</v>
      </c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spans="1:25" ht="28.8" x14ac:dyDescent="0.3">
      <c r="A51" s="120"/>
      <c r="B51" s="120"/>
      <c r="C51" s="156"/>
      <c r="D51" s="120"/>
      <c r="E51" s="28" t="s">
        <v>46</v>
      </c>
      <c r="F51" s="37" t="s">
        <v>125</v>
      </c>
      <c r="G51" s="18">
        <v>27</v>
      </c>
      <c r="H51" s="18">
        <v>10</v>
      </c>
      <c r="I51" s="18">
        <v>55</v>
      </c>
      <c r="J51" s="18" t="s">
        <v>133</v>
      </c>
      <c r="K51" s="18">
        <v>8</v>
      </c>
      <c r="L51" s="18"/>
      <c r="M51" s="25" t="s">
        <v>130</v>
      </c>
      <c r="N51" s="34" t="s">
        <v>133</v>
      </c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</row>
    <row r="52" spans="1:25" x14ac:dyDescent="0.3">
      <c r="A52" s="120"/>
      <c r="B52" s="120"/>
      <c r="C52" s="156"/>
      <c r="D52" s="120"/>
      <c r="E52" s="28" t="s">
        <v>47</v>
      </c>
      <c r="F52" s="37" t="s">
        <v>125</v>
      </c>
      <c r="G52" s="18">
        <v>10</v>
      </c>
      <c r="H52" s="71"/>
      <c r="I52" s="18">
        <v>17</v>
      </c>
      <c r="J52" s="18" t="s">
        <v>133</v>
      </c>
      <c r="K52" s="18">
        <v>2</v>
      </c>
      <c r="L52" s="18">
        <v>1</v>
      </c>
      <c r="M52" s="18" t="s">
        <v>133</v>
      </c>
      <c r="N52" s="34" t="s">
        <v>133</v>
      </c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spans="1:25" x14ac:dyDescent="0.3">
      <c r="A53" s="120"/>
      <c r="B53" s="120"/>
      <c r="C53" s="156"/>
      <c r="D53" s="120"/>
      <c r="E53" s="28" t="s">
        <v>48</v>
      </c>
      <c r="F53" s="37" t="s">
        <v>125</v>
      </c>
      <c r="G53" s="18">
        <v>38</v>
      </c>
      <c r="H53" s="18">
        <v>6</v>
      </c>
      <c r="I53" s="18">
        <v>115</v>
      </c>
      <c r="J53" s="18" t="s">
        <v>133</v>
      </c>
      <c r="K53" s="18">
        <v>25</v>
      </c>
      <c r="L53" s="18">
        <v>15</v>
      </c>
      <c r="M53" s="18" t="s">
        <v>133</v>
      </c>
      <c r="N53" s="34" t="s">
        <v>133</v>
      </c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</row>
    <row r="54" spans="1:25" x14ac:dyDescent="0.3">
      <c r="A54" s="120"/>
      <c r="B54" s="120"/>
      <c r="C54" s="156"/>
      <c r="D54" s="120"/>
      <c r="E54" s="60" t="s">
        <v>126</v>
      </c>
      <c r="F54" s="104" t="s">
        <v>106</v>
      </c>
      <c r="G54" s="105"/>
      <c r="H54" s="105"/>
      <c r="I54" s="105"/>
      <c r="J54" s="105"/>
      <c r="K54" s="105"/>
      <c r="L54" s="105"/>
      <c r="M54" s="105"/>
      <c r="N54" s="106"/>
      <c r="P54" s="15"/>
      <c r="Q54" s="15"/>
      <c r="R54" s="15"/>
      <c r="S54" s="15"/>
      <c r="T54" s="15"/>
      <c r="U54" s="15"/>
      <c r="V54" s="15"/>
      <c r="W54" s="15"/>
      <c r="X54" s="15"/>
      <c r="Y54" s="15"/>
    </row>
    <row r="55" spans="1:25" x14ac:dyDescent="0.3">
      <c r="A55" s="120"/>
      <c r="B55" s="120"/>
      <c r="C55" s="156"/>
      <c r="D55" s="120"/>
      <c r="E55" s="60" t="s">
        <v>127</v>
      </c>
      <c r="F55" s="139"/>
      <c r="G55" s="140"/>
      <c r="H55" s="140"/>
      <c r="I55" s="140"/>
      <c r="J55" s="140"/>
      <c r="K55" s="140"/>
      <c r="L55" s="140"/>
      <c r="M55" s="140"/>
      <c r="N55" s="141"/>
      <c r="P55" s="15"/>
      <c r="Q55" s="15"/>
      <c r="R55" s="15"/>
      <c r="S55" s="15"/>
      <c r="T55" s="15"/>
      <c r="U55" s="15"/>
      <c r="V55" s="15"/>
      <c r="W55" s="15"/>
      <c r="X55" s="15"/>
      <c r="Y55" s="15"/>
    </row>
    <row r="56" spans="1:25" x14ac:dyDescent="0.3">
      <c r="A56" s="120"/>
      <c r="B56" s="120"/>
      <c r="C56" s="156"/>
      <c r="D56" s="120"/>
      <c r="E56" s="60" t="s">
        <v>128</v>
      </c>
      <c r="F56" s="139"/>
      <c r="G56" s="140"/>
      <c r="H56" s="140"/>
      <c r="I56" s="140"/>
      <c r="J56" s="140"/>
      <c r="K56" s="140"/>
      <c r="L56" s="140"/>
      <c r="M56" s="140"/>
      <c r="N56" s="141"/>
      <c r="P56" s="15"/>
      <c r="Q56" s="15"/>
      <c r="R56" s="15"/>
      <c r="S56" s="15"/>
      <c r="T56" s="15"/>
      <c r="U56" s="15"/>
      <c r="V56" s="15"/>
      <c r="W56" s="15"/>
      <c r="X56" s="15"/>
      <c r="Y56" s="15"/>
    </row>
    <row r="57" spans="1:25" x14ac:dyDescent="0.3">
      <c r="A57" s="120"/>
      <c r="B57" s="120"/>
      <c r="C57" s="156"/>
      <c r="D57" s="120"/>
      <c r="E57" s="60" t="s">
        <v>129</v>
      </c>
      <c r="F57" s="139"/>
      <c r="G57" s="140"/>
      <c r="H57" s="140"/>
      <c r="I57" s="140"/>
      <c r="J57" s="140"/>
      <c r="K57" s="140"/>
      <c r="L57" s="140"/>
      <c r="M57" s="140"/>
      <c r="N57" s="141"/>
      <c r="P57" s="15"/>
      <c r="Q57" s="15"/>
      <c r="R57" s="15"/>
      <c r="S57" s="15"/>
      <c r="T57" s="15"/>
      <c r="U57" s="15"/>
      <c r="V57" s="15"/>
      <c r="W57" s="15"/>
      <c r="X57" s="15"/>
      <c r="Y57" s="15"/>
    </row>
    <row r="58" spans="1:25" ht="15" thickBot="1" x14ac:dyDescent="0.35">
      <c r="A58" s="120"/>
      <c r="B58" s="127"/>
      <c r="C58" s="156"/>
      <c r="D58" s="127"/>
      <c r="E58" s="61" t="s">
        <v>131</v>
      </c>
      <c r="F58" s="142"/>
      <c r="G58" s="143"/>
      <c r="H58" s="143"/>
      <c r="I58" s="143"/>
      <c r="J58" s="143"/>
      <c r="K58" s="143"/>
      <c r="L58" s="143"/>
      <c r="M58" s="143"/>
      <c r="N58" s="144"/>
      <c r="P58" s="15"/>
      <c r="Q58" s="15"/>
      <c r="R58" s="15"/>
      <c r="S58" s="15"/>
      <c r="T58" s="15"/>
      <c r="U58" s="15"/>
      <c r="V58" s="15"/>
      <c r="W58" s="15"/>
      <c r="X58" s="15"/>
      <c r="Y58" s="15"/>
    </row>
    <row r="59" spans="1:25" x14ac:dyDescent="0.3">
      <c r="A59" s="120"/>
      <c r="B59" s="124" t="s">
        <v>4</v>
      </c>
      <c r="C59" s="91" t="s">
        <v>50</v>
      </c>
      <c r="D59" s="125" t="s">
        <v>50</v>
      </c>
      <c r="E59" s="28" t="s">
        <v>50</v>
      </c>
      <c r="F59" s="24"/>
      <c r="G59" s="110">
        <v>15</v>
      </c>
      <c r="H59" s="110" t="s">
        <v>133</v>
      </c>
      <c r="I59" s="110">
        <v>25</v>
      </c>
      <c r="J59" s="110" t="s">
        <v>133</v>
      </c>
      <c r="K59" s="21"/>
      <c r="L59" s="21"/>
      <c r="M59" s="112" t="s">
        <v>133</v>
      </c>
      <c r="N59" s="112" t="s">
        <v>133</v>
      </c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</row>
    <row r="60" spans="1:25" s="15" customFormat="1" ht="15" thickBot="1" x14ac:dyDescent="0.35">
      <c r="A60" s="120"/>
      <c r="B60" s="117"/>
      <c r="C60" s="96" t="s">
        <v>165</v>
      </c>
      <c r="D60" s="150"/>
      <c r="E60" s="95" t="s">
        <v>165</v>
      </c>
      <c r="F60" s="97"/>
      <c r="G60" s="111"/>
      <c r="H60" s="111"/>
      <c r="I60" s="111"/>
      <c r="J60" s="111"/>
      <c r="K60" s="98"/>
      <c r="L60" s="98"/>
      <c r="M60" s="113"/>
      <c r="N60" s="113"/>
    </row>
    <row r="61" spans="1:25" x14ac:dyDescent="0.3">
      <c r="A61" s="114">
        <v>29</v>
      </c>
      <c r="B61" s="126" t="s">
        <v>51</v>
      </c>
      <c r="C61" s="124" t="s">
        <v>5</v>
      </c>
      <c r="D61" s="121" t="s">
        <v>177</v>
      </c>
      <c r="E61" s="59" t="s">
        <v>166</v>
      </c>
      <c r="F61" s="37">
        <v>0</v>
      </c>
      <c r="G61" s="18">
        <v>12</v>
      </c>
      <c r="H61" s="18">
        <v>5</v>
      </c>
      <c r="I61" s="18" t="s">
        <v>133</v>
      </c>
      <c r="J61" s="18" t="s">
        <v>133</v>
      </c>
      <c r="K61" s="18">
        <v>3</v>
      </c>
      <c r="L61" s="18">
        <v>0</v>
      </c>
      <c r="M61" s="18" t="s">
        <v>133</v>
      </c>
      <c r="N61" s="31" t="s">
        <v>133</v>
      </c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spans="1:25" ht="18.600000000000001" customHeight="1" x14ac:dyDescent="0.3">
      <c r="A62" s="115"/>
      <c r="B62" s="120"/>
      <c r="C62" s="117"/>
      <c r="D62" s="119"/>
      <c r="E62" s="59" t="s">
        <v>167</v>
      </c>
      <c r="F62" s="37" t="s">
        <v>91</v>
      </c>
      <c r="G62" s="18">
        <v>36</v>
      </c>
      <c r="H62" s="18">
        <v>33</v>
      </c>
      <c r="I62" s="18">
        <v>65</v>
      </c>
      <c r="J62" s="18" t="s">
        <v>133</v>
      </c>
      <c r="K62" s="18">
        <v>36</v>
      </c>
      <c r="L62" s="18">
        <v>31</v>
      </c>
      <c r="M62" s="18" t="s">
        <v>133</v>
      </c>
      <c r="N62" s="18" t="s">
        <v>133</v>
      </c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spans="1:25" x14ac:dyDescent="0.3">
      <c r="A63" s="115"/>
      <c r="B63" s="120"/>
      <c r="C63" s="117"/>
      <c r="D63" s="119"/>
      <c r="E63" s="59" t="s">
        <v>168</v>
      </c>
      <c r="F63" s="37">
        <v>0</v>
      </c>
      <c r="G63" s="18">
        <v>14</v>
      </c>
      <c r="H63" s="18">
        <v>1</v>
      </c>
      <c r="I63" s="18" t="s">
        <v>133</v>
      </c>
      <c r="J63" s="18" t="s">
        <v>133</v>
      </c>
      <c r="K63" s="18">
        <v>3</v>
      </c>
      <c r="L63" s="18">
        <v>0</v>
      </c>
      <c r="M63" s="18" t="s">
        <v>133</v>
      </c>
      <c r="N63" s="18" t="s">
        <v>133</v>
      </c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spans="1:25" x14ac:dyDescent="0.3">
      <c r="A64" s="115"/>
      <c r="B64" s="120"/>
      <c r="C64" s="117"/>
      <c r="D64" s="119"/>
      <c r="E64" s="59" t="s">
        <v>169</v>
      </c>
      <c r="F64" s="37" t="s">
        <v>121</v>
      </c>
      <c r="G64" s="18">
        <v>29</v>
      </c>
      <c r="H64" s="18">
        <v>14</v>
      </c>
      <c r="I64" s="18">
        <v>70</v>
      </c>
      <c r="J64" s="18">
        <v>2</v>
      </c>
      <c r="K64" s="18">
        <v>22</v>
      </c>
      <c r="L64" s="18">
        <v>21</v>
      </c>
      <c r="M64" s="18" t="s">
        <v>133</v>
      </c>
      <c r="N64" s="34" t="s">
        <v>133</v>
      </c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</row>
    <row r="65" spans="1:25" x14ac:dyDescent="0.3">
      <c r="A65" s="115"/>
      <c r="B65" s="120"/>
      <c r="C65" s="117"/>
      <c r="D65" s="119"/>
      <c r="E65" s="59" t="s">
        <v>170</v>
      </c>
      <c r="F65" s="37" t="s">
        <v>91</v>
      </c>
      <c r="G65" s="18">
        <v>25</v>
      </c>
      <c r="H65" s="18">
        <v>25</v>
      </c>
      <c r="I65" s="18">
        <v>72</v>
      </c>
      <c r="J65" s="18">
        <v>2</v>
      </c>
      <c r="K65" s="18">
        <v>31</v>
      </c>
      <c r="L65" s="18">
        <v>19</v>
      </c>
      <c r="M65" s="18" t="s">
        <v>133</v>
      </c>
      <c r="N65" s="34" t="s">
        <v>133</v>
      </c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</row>
    <row r="66" spans="1:25" x14ac:dyDescent="0.3">
      <c r="A66" s="115"/>
      <c r="B66" s="120"/>
      <c r="C66" s="117"/>
      <c r="D66" s="119"/>
      <c r="E66" s="52" t="s">
        <v>122</v>
      </c>
      <c r="F66" s="37">
        <v>0</v>
      </c>
      <c r="G66" s="18">
        <v>30</v>
      </c>
      <c r="H66" s="18">
        <v>1</v>
      </c>
      <c r="I66" s="18" t="s">
        <v>133</v>
      </c>
      <c r="J66" s="18" t="s">
        <v>133</v>
      </c>
      <c r="K66" s="18">
        <v>20</v>
      </c>
      <c r="L66" s="18">
        <v>0</v>
      </c>
      <c r="M66" s="18" t="s">
        <v>133</v>
      </c>
      <c r="N66" s="34" t="s">
        <v>133</v>
      </c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</row>
    <row r="67" spans="1:25" x14ac:dyDescent="0.3">
      <c r="A67" s="115"/>
      <c r="B67" s="120"/>
      <c r="C67" s="117"/>
      <c r="D67" s="119"/>
      <c r="E67" s="59" t="s">
        <v>171</v>
      </c>
      <c r="F67" s="37" t="s">
        <v>123</v>
      </c>
      <c r="G67" s="18">
        <v>35</v>
      </c>
      <c r="H67" s="18">
        <f>10+2</f>
        <v>12</v>
      </c>
      <c r="I67" s="18">
        <v>55</v>
      </c>
      <c r="J67" s="18" t="s">
        <v>133</v>
      </c>
      <c r="K67" s="18">
        <v>9</v>
      </c>
      <c r="L67" s="18">
        <f>19+11</f>
        <v>30</v>
      </c>
      <c r="M67" s="18">
        <v>5</v>
      </c>
      <c r="N67" s="35" t="s">
        <v>133</v>
      </c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</row>
    <row r="68" spans="1:25" x14ac:dyDescent="0.3">
      <c r="A68" s="115"/>
      <c r="B68" s="120"/>
      <c r="C68" s="117"/>
      <c r="D68" s="119"/>
      <c r="E68" s="59" t="s">
        <v>172</v>
      </c>
      <c r="F68" s="37" t="s">
        <v>91</v>
      </c>
      <c r="G68" s="18">
        <v>4</v>
      </c>
      <c r="H68" s="18" t="s">
        <v>133</v>
      </c>
      <c r="I68" s="18">
        <v>15</v>
      </c>
      <c r="J68" s="18" t="s">
        <v>133</v>
      </c>
      <c r="K68" s="18">
        <v>2</v>
      </c>
      <c r="L68" s="18">
        <f>8+17</f>
        <v>25</v>
      </c>
      <c r="M68" s="18" t="s">
        <v>133</v>
      </c>
      <c r="N68" s="35" t="s">
        <v>133</v>
      </c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</row>
    <row r="69" spans="1:25" x14ac:dyDescent="0.3">
      <c r="A69" s="115"/>
      <c r="B69" s="120"/>
      <c r="C69" s="117"/>
      <c r="D69" s="119"/>
      <c r="E69" s="59" t="s">
        <v>173</v>
      </c>
      <c r="F69" s="37" t="s">
        <v>123</v>
      </c>
      <c r="G69" s="18">
        <v>23</v>
      </c>
      <c r="H69" s="18">
        <f>2+2+23+1</f>
        <v>28</v>
      </c>
      <c r="I69" s="18">
        <v>37</v>
      </c>
      <c r="J69" s="18" t="s">
        <v>133</v>
      </c>
      <c r="K69" s="32">
        <v>112</v>
      </c>
      <c r="L69" s="18">
        <v>8</v>
      </c>
      <c r="M69" s="18">
        <v>4</v>
      </c>
      <c r="N69" s="35" t="s">
        <v>133</v>
      </c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</row>
    <row r="70" spans="1:25" x14ac:dyDescent="0.3">
      <c r="A70" s="115"/>
      <c r="B70" s="120"/>
      <c r="C70" s="117"/>
      <c r="D70" s="119"/>
      <c r="E70" s="59" t="s">
        <v>174</v>
      </c>
      <c r="F70" s="37" t="s">
        <v>124</v>
      </c>
      <c r="G70" s="18">
        <v>22</v>
      </c>
      <c r="H70" s="18">
        <v>32</v>
      </c>
      <c r="I70" s="18">
        <v>55</v>
      </c>
      <c r="J70" s="18" t="s">
        <v>133</v>
      </c>
      <c r="K70" s="18">
        <v>10</v>
      </c>
      <c r="L70" s="18">
        <v>11</v>
      </c>
      <c r="M70" s="18">
        <v>5</v>
      </c>
      <c r="N70" s="35" t="s">
        <v>133</v>
      </c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</row>
    <row r="71" spans="1:25" x14ac:dyDescent="0.3">
      <c r="A71" s="115"/>
      <c r="B71" s="120"/>
      <c r="C71" s="117"/>
      <c r="D71" s="119"/>
      <c r="E71" s="59" t="s">
        <v>175</v>
      </c>
      <c r="F71" s="37" t="s">
        <v>91</v>
      </c>
      <c r="G71" s="18">
        <v>16</v>
      </c>
      <c r="H71" s="18" t="s">
        <v>133</v>
      </c>
      <c r="I71" s="18">
        <v>11</v>
      </c>
      <c r="J71" s="18" t="s">
        <v>133</v>
      </c>
      <c r="K71" s="18">
        <v>4</v>
      </c>
      <c r="L71" s="18">
        <v>6</v>
      </c>
      <c r="M71" s="18" t="s">
        <v>133</v>
      </c>
      <c r="N71" s="35" t="s">
        <v>133</v>
      </c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:25" x14ac:dyDescent="0.3">
      <c r="A72" s="115"/>
      <c r="B72" s="120"/>
      <c r="C72" s="117"/>
      <c r="D72" s="119"/>
      <c r="E72" s="59" t="s">
        <v>176</v>
      </c>
      <c r="F72" s="37" t="s">
        <v>124</v>
      </c>
      <c r="G72" s="18">
        <v>54</v>
      </c>
      <c r="H72" s="18">
        <f>2+5+2+20+20+1</f>
        <v>50</v>
      </c>
      <c r="I72" s="18">
        <v>38</v>
      </c>
      <c r="J72" s="18" t="s">
        <v>133</v>
      </c>
      <c r="K72" s="18">
        <v>6</v>
      </c>
      <c r="L72" s="18">
        <v>11</v>
      </c>
      <c r="M72" s="18">
        <v>5</v>
      </c>
      <c r="N72" s="35" t="s">
        <v>133</v>
      </c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</row>
    <row r="73" spans="1:25" ht="15" thickBot="1" x14ac:dyDescent="0.35">
      <c r="A73" s="115"/>
      <c r="B73" s="120"/>
      <c r="C73" s="118"/>
      <c r="D73" s="119"/>
      <c r="E73" s="62" t="s">
        <v>53</v>
      </c>
      <c r="F73" s="37">
        <v>0</v>
      </c>
      <c r="G73" s="83">
        <v>19</v>
      </c>
      <c r="H73" s="83">
        <v>3</v>
      </c>
      <c r="I73" s="83">
        <v>1</v>
      </c>
      <c r="J73" s="83" t="s">
        <v>133</v>
      </c>
      <c r="K73" s="83">
        <v>0</v>
      </c>
      <c r="L73" s="83">
        <v>0</v>
      </c>
      <c r="M73" s="83" t="s">
        <v>133</v>
      </c>
      <c r="N73" s="75" t="s">
        <v>133</v>
      </c>
      <c r="O73" s="36"/>
      <c r="P73" s="15"/>
      <c r="Q73" s="15"/>
      <c r="R73" s="15"/>
      <c r="S73" s="15"/>
      <c r="T73" s="15"/>
      <c r="U73" s="15"/>
      <c r="V73" s="15"/>
      <c r="W73" s="15"/>
      <c r="X73" s="15"/>
      <c r="Y73" s="15"/>
    </row>
    <row r="74" spans="1:25" x14ac:dyDescent="0.3">
      <c r="A74" s="115"/>
      <c r="B74" s="120"/>
      <c r="C74" s="124" t="s">
        <v>40</v>
      </c>
      <c r="D74" s="148" t="s">
        <v>178</v>
      </c>
      <c r="E74" s="56" t="s">
        <v>181</v>
      </c>
      <c r="F74" s="37" t="s">
        <v>112</v>
      </c>
      <c r="G74" s="23">
        <v>28</v>
      </c>
      <c r="H74" s="23">
        <f>5</f>
        <v>5</v>
      </c>
      <c r="I74" s="23">
        <v>49</v>
      </c>
      <c r="J74" s="23" t="s">
        <v>133</v>
      </c>
      <c r="K74" s="23">
        <v>9</v>
      </c>
      <c r="L74" s="23">
        <v>27</v>
      </c>
      <c r="M74" s="23" t="s">
        <v>133</v>
      </c>
      <c r="N74" s="76" t="s">
        <v>133</v>
      </c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5" x14ac:dyDescent="0.3">
      <c r="A75" s="115"/>
      <c r="B75" s="120"/>
      <c r="C75" s="117"/>
      <c r="D75" s="148"/>
      <c r="E75" s="28" t="s">
        <v>52</v>
      </c>
      <c r="F75" s="37" t="s">
        <v>113</v>
      </c>
      <c r="G75" s="18">
        <v>36</v>
      </c>
      <c r="H75" s="18">
        <v>6</v>
      </c>
      <c r="I75" s="18">
        <v>80</v>
      </c>
      <c r="J75" s="18" t="s">
        <v>133</v>
      </c>
      <c r="K75" s="18">
        <v>5</v>
      </c>
      <c r="L75" s="18">
        <v>21</v>
      </c>
      <c r="M75" s="18" t="s">
        <v>133</v>
      </c>
      <c r="N75" s="74" t="s">
        <v>133</v>
      </c>
      <c r="P75" s="15"/>
      <c r="Q75" s="15"/>
      <c r="R75" s="15"/>
      <c r="S75" s="15"/>
      <c r="T75" s="15"/>
      <c r="U75" s="15"/>
      <c r="V75" s="15"/>
      <c r="W75" s="15"/>
      <c r="X75" s="15"/>
      <c r="Y75" s="15"/>
    </row>
    <row r="76" spans="1:25" x14ac:dyDescent="0.3">
      <c r="A76" s="115"/>
      <c r="B76" s="120"/>
      <c r="C76" s="117"/>
      <c r="D76" s="148"/>
      <c r="E76" s="28" t="s">
        <v>120</v>
      </c>
      <c r="F76" s="37" t="s">
        <v>105</v>
      </c>
      <c r="G76" s="18">
        <v>19</v>
      </c>
      <c r="H76" s="18">
        <f>4</f>
        <v>4</v>
      </c>
      <c r="I76" s="18">
        <v>31</v>
      </c>
      <c r="J76" s="18" t="s">
        <v>133</v>
      </c>
      <c r="K76" s="18">
        <v>6</v>
      </c>
      <c r="L76" s="18">
        <v>27</v>
      </c>
      <c r="M76" s="18">
        <v>6</v>
      </c>
      <c r="N76" s="74" t="s">
        <v>133</v>
      </c>
      <c r="P76" s="15"/>
      <c r="Q76" s="15"/>
      <c r="R76" s="15"/>
      <c r="S76" s="15"/>
      <c r="T76" s="15"/>
      <c r="U76" s="15"/>
      <c r="V76" s="15"/>
      <c r="W76" s="15"/>
      <c r="X76" s="15"/>
      <c r="Y76" s="15"/>
    </row>
    <row r="77" spans="1:25" x14ac:dyDescent="0.3">
      <c r="A77" s="115"/>
      <c r="B77" s="120"/>
      <c r="C77" s="117"/>
      <c r="D77" s="149"/>
      <c r="E77" s="63" t="s">
        <v>107</v>
      </c>
      <c r="F77" s="136" t="s">
        <v>106</v>
      </c>
      <c r="G77" s="137"/>
      <c r="H77" s="137"/>
      <c r="I77" s="137"/>
      <c r="J77" s="137"/>
      <c r="K77" s="137"/>
      <c r="L77" s="137"/>
      <c r="M77" s="137"/>
      <c r="N77" s="138"/>
      <c r="P77" s="15"/>
      <c r="Q77" s="15"/>
      <c r="R77" s="15"/>
      <c r="S77" s="15"/>
      <c r="T77" s="15"/>
      <c r="U77" s="15"/>
      <c r="V77" s="15"/>
      <c r="W77" s="15"/>
      <c r="X77" s="15"/>
      <c r="Y77" s="15"/>
    </row>
    <row r="78" spans="1:25" x14ac:dyDescent="0.3">
      <c r="A78" s="115"/>
      <c r="B78" s="120"/>
      <c r="C78" s="117"/>
      <c r="D78" s="149"/>
      <c r="E78" s="64" t="s">
        <v>108</v>
      </c>
      <c r="F78" s="37" t="s">
        <v>114</v>
      </c>
      <c r="G78" s="18" t="s">
        <v>115</v>
      </c>
      <c r="H78" s="18">
        <f>2+8</f>
        <v>10</v>
      </c>
      <c r="I78" s="18">
        <v>12</v>
      </c>
      <c r="J78" s="18" t="s">
        <v>133</v>
      </c>
      <c r="K78" s="18">
        <v>0</v>
      </c>
      <c r="L78" s="18">
        <v>2</v>
      </c>
      <c r="M78" s="18">
        <v>2</v>
      </c>
      <c r="N78" s="74" t="s">
        <v>133</v>
      </c>
      <c r="P78" s="15"/>
      <c r="Q78" s="15"/>
      <c r="R78" s="15"/>
      <c r="S78" s="15"/>
      <c r="T78" s="15"/>
      <c r="U78" s="15"/>
      <c r="V78" s="15"/>
      <c r="W78" s="15"/>
      <c r="X78" s="15"/>
      <c r="Y78" s="15"/>
    </row>
    <row r="79" spans="1:25" x14ac:dyDescent="0.3">
      <c r="A79" s="115"/>
      <c r="B79" s="120"/>
      <c r="C79" s="117"/>
      <c r="D79" s="149"/>
      <c r="E79" s="63" t="s">
        <v>109</v>
      </c>
      <c r="F79" s="104" t="s">
        <v>106</v>
      </c>
      <c r="G79" s="105"/>
      <c r="H79" s="105"/>
      <c r="I79" s="105"/>
      <c r="J79" s="105"/>
      <c r="K79" s="105"/>
      <c r="L79" s="105"/>
      <c r="M79" s="105"/>
      <c r="N79" s="106"/>
      <c r="P79" s="15"/>
      <c r="Q79" s="15"/>
      <c r="R79" s="15"/>
      <c r="S79" s="15"/>
      <c r="T79" s="15"/>
      <c r="U79" s="15"/>
      <c r="V79" s="15"/>
      <c r="W79" s="15"/>
      <c r="X79" s="15"/>
      <c r="Y79" s="15"/>
    </row>
    <row r="80" spans="1:25" x14ac:dyDescent="0.3">
      <c r="A80" s="115"/>
      <c r="B80" s="120"/>
      <c r="C80" s="117"/>
      <c r="D80" s="149"/>
      <c r="E80" s="63" t="s">
        <v>110</v>
      </c>
      <c r="F80" s="139"/>
      <c r="G80" s="140"/>
      <c r="H80" s="140"/>
      <c r="I80" s="140"/>
      <c r="J80" s="140"/>
      <c r="K80" s="140"/>
      <c r="L80" s="140"/>
      <c r="M80" s="140"/>
      <c r="N80" s="141"/>
      <c r="P80" s="15"/>
      <c r="Q80" s="15"/>
      <c r="R80" s="15"/>
      <c r="S80" s="15"/>
      <c r="T80" s="15"/>
      <c r="U80" s="15"/>
      <c r="V80" s="15"/>
      <c r="W80" s="15"/>
      <c r="X80" s="15"/>
      <c r="Y80" s="15"/>
    </row>
    <row r="81" spans="1:25" ht="15" thickBot="1" x14ac:dyDescent="0.35">
      <c r="A81" s="115"/>
      <c r="B81" s="120"/>
      <c r="C81" s="117"/>
      <c r="D81" s="149"/>
      <c r="E81" s="67" t="s">
        <v>111</v>
      </c>
      <c r="F81" s="107"/>
      <c r="G81" s="108"/>
      <c r="H81" s="108"/>
      <c r="I81" s="108"/>
      <c r="J81" s="108"/>
      <c r="K81" s="108"/>
      <c r="L81" s="108"/>
      <c r="M81" s="108"/>
      <c r="N81" s="109"/>
      <c r="P81" s="15"/>
      <c r="Q81" s="15"/>
      <c r="R81" s="15"/>
      <c r="S81" s="15"/>
      <c r="T81" s="15"/>
      <c r="U81" s="15"/>
      <c r="V81" s="15"/>
      <c r="W81" s="15"/>
      <c r="X81" s="15"/>
      <c r="Y81" s="15"/>
    </row>
    <row r="82" spans="1:25" ht="15" thickBot="1" x14ac:dyDescent="0.35">
      <c r="A82" s="115"/>
      <c r="B82" s="120"/>
      <c r="C82" s="22" t="s">
        <v>54</v>
      </c>
      <c r="D82" s="126" t="s">
        <v>54</v>
      </c>
      <c r="E82" s="65" t="s">
        <v>54</v>
      </c>
      <c r="F82" s="53" t="s">
        <v>90</v>
      </c>
      <c r="G82" s="49">
        <v>4</v>
      </c>
      <c r="H82" s="49">
        <v>2</v>
      </c>
      <c r="I82" s="49">
        <v>5</v>
      </c>
      <c r="J82" s="49" t="s">
        <v>133</v>
      </c>
      <c r="K82" s="49" t="s">
        <v>133</v>
      </c>
      <c r="L82" s="49" t="s">
        <v>133</v>
      </c>
      <c r="M82" s="49" t="s">
        <v>133</v>
      </c>
      <c r="N82" s="73" t="s">
        <v>133</v>
      </c>
      <c r="P82" s="15"/>
      <c r="Q82" s="15"/>
      <c r="R82" s="15"/>
      <c r="S82" s="15"/>
      <c r="T82" s="15"/>
      <c r="U82" s="15"/>
      <c r="V82" s="15"/>
      <c r="W82" s="15"/>
      <c r="X82" s="15"/>
      <c r="Y82" s="15"/>
    </row>
    <row r="83" spans="1:25" ht="15" thickBot="1" x14ac:dyDescent="0.35">
      <c r="A83" s="115"/>
      <c r="B83" s="154"/>
      <c r="C83" s="84" t="s">
        <v>55</v>
      </c>
      <c r="D83" s="127"/>
      <c r="E83" s="65" t="s">
        <v>79</v>
      </c>
      <c r="F83" s="19" t="s">
        <v>90</v>
      </c>
      <c r="G83" s="20">
        <v>5</v>
      </c>
      <c r="H83" s="20">
        <v>5</v>
      </c>
      <c r="I83" s="20">
        <v>9</v>
      </c>
      <c r="J83" s="20" t="s">
        <v>133</v>
      </c>
      <c r="K83" s="20">
        <v>0</v>
      </c>
      <c r="L83" s="20">
        <v>2</v>
      </c>
      <c r="M83" s="20" t="s">
        <v>133</v>
      </c>
      <c r="N83" s="75" t="s">
        <v>133</v>
      </c>
      <c r="P83" s="15"/>
      <c r="Q83" s="15"/>
      <c r="R83" s="15"/>
      <c r="S83" s="15"/>
      <c r="T83" s="15"/>
      <c r="U83" s="15"/>
      <c r="V83" s="15"/>
      <c r="W83" s="15"/>
      <c r="X83" s="15"/>
      <c r="Y83" s="15"/>
    </row>
    <row r="84" spans="1:25" ht="36.6" customHeight="1" thickTop="1" thickBot="1" x14ac:dyDescent="0.35">
      <c r="A84" s="115"/>
      <c r="B84" s="119" t="s">
        <v>56</v>
      </c>
      <c r="C84" s="30" t="s">
        <v>57</v>
      </c>
      <c r="D84" s="119" t="s">
        <v>58</v>
      </c>
      <c r="E84" s="66" t="s">
        <v>59</v>
      </c>
      <c r="F84" s="46" t="s">
        <v>105</v>
      </c>
      <c r="G84" s="23">
        <v>54</v>
      </c>
      <c r="H84" s="23">
        <f>34+1+4+3</f>
        <v>42</v>
      </c>
      <c r="I84" s="23">
        <v>96</v>
      </c>
      <c r="J84" s="23">
        <v>1</v>
      </c>
      <c r="K84" s="23">
        <f>5+18</f>
        <v>23</v>
      </c>
      <c r="L84" s="23">
        <v>28</v>
      </c>
      <c r="M84" s="23" t="s">
        <v>133</v>
      </c>
      <c r="N84" s="76" t="s">
        <v>133</v>
      </c>
      <c r="P84" s="15"/>
      <c r="Q84" s="15"/>
      <c r="R84" s="15"/>
      <c r="S84" s="15"/>
      <c r="T84" s="15"/>
      <c r="U84" s="15"/>
      <c r="V84" s="15"/>
      <c r="W84" s="15"/>
      <c r="X84" s="15"/>
      <c r="Y84" s="15"/>
    </row>
    <row r="85" spans="1:25" ht="15" thickBot="1" x14ac:dyDescent="0.35">
      <c r="A85" s="116"/>
      <c r="B85" s="135"/>
      <c r="C85" s="26" t="s">
        <v>40</v>
      </c>
      <c r="D85" s="135"/>
      <c r="E85" s="54" t="s">
        <v>80</v>
      </c>
      <c r="F85" s="151" t="s">
        <v>106</v>
      </c>
      <c r="G85" s="152"/>
      <c r="H85" s="152"/>
      <c r="I85" s="152"/>
      <c r="J85" s="152"/>
      <c r="K85" s="152"/>
      <c r="L85" s="152"/>
      <c r="M85" s="152"/>
      <c r="N85" s="153"/>
      <c r="P85" s="15"/>
      <c r="Q85" s="15"/>
      <c r="R85" s="15"/>
      <c r="S85" s="15"/>
      <c r="T85" s="15"/>
      <c r="U85" s="15"/>
      <c r="V85" s="15"/>
      <c r="W85" s="15"/>
      <c r="X85" s="15"/>
      <c r="Y85" s="15"/>
    </row>
    <row r="86" spans="1:25" x14ac:dyDescent="0.3">
      <c r="A86" s="114">
        <v>56</v>
      </c>
      <c r="B86" s="121" t="s">
        <v>60</v>
      </c>
      <c r="C86" s="122" t="s">
        <v>5</v>
      </c>
      <c r="D86" s="124" t="s">
        <v>61</v>
      </c>
      <c r="E86" s="56" t="s">
        <v>62</v>
      </c>
      <c r="F86" s="37" t="s">
        <v>91</v>
      </c>
      <c r="G86" s="25">
        <v>28</v>
      </c>
      <c r="H86" s="25">
        <v>26</v>
      </c>
      <c r="I86" s="25">
        <v>71</v>
      </c>
      <c r="J86" s="25" t="s">
        <v>133</v>
      </c>
      <c r="K86" s="25">
        <v>16</v>
      </c>
      <c r="L86" s="25">
        <v>13</v>
      </c>
      <c r="M86" s="25" t="s">
        <v>133</v>
      </c>
      <c r="N86" s="77" t="s">
        <v>133</v>
      </c>
      <c r="P86" s="15"/>
      <c r="Q86" s="15"/>
      <c r="R86" s="15"/>
      <c r="S86" s="15"/>
      <c r="T86" s="15"/>
      <c r="U86" s="15"/>
      <c r="V86" s="15"/>
      <c r="W86" s="15"/>
      <c r="X86" s="15"/>
      <c r="Y86" s="15"/>
    </row>
    <row r="87" spans="1:25" x14ac:dyDescent="0.3">
      <c r="A87" s="115"/>
      <c r="B87" s="119"/>
      <c r="C87" s="123"/>
      <c r="D87" s="117"/>
      <c r="E87" s="28" t="s">
        <v>63</v>
      </c>
      <c r="F87" s="37" t="s">
        <v>92</v>
      </c>
      <c r="G87" s="25">
        <v>4</v>
      </c>
      <c r="H87" s="25">
        <v>2</v>
      </c>
      <c r="I87" s="25">
        <v>16</v>
      </c>
      <c r="J87" s="25" t="s">
        <v>133</v>
      </c>
      <c r="K87" s="25">
        <v>0</v>
      </c>
      <c r="L87" s="25">
        <v>4</v>
      </c>
      <c r="M87" s="25" t="s">
        <v>133</v>
      </c>
      <c r="N87" s="77" t="s">
        <v>133</v>
      </c>
      <c r="P87" s="15"/>
      <c r="Q87" s="15"/>
      <c r="R87" s="15"/>
      <c r="S87" s="15"/>
      <c r="T87" s="15"/>
      <c r="U87" s="15"/>
      <c r="V87" s="15"/>
      <c r="W87" s="15"/>
      <c r="X87" s="15"/>
      <c r="Y87" s="15"/>
    </row>
    <row r="88" spans="1:25" x14ac:dyDescent="0.3">
      <c r="A88" s="115"/>
      <c r="B88" s="119"/>
      <c r="C88" s="123"/>
      <c r="D88" s="117"/>
      <c r="E88" s="28" t="s">
        <v>64</v>
      </c>
      <c r="F88" s="37" t="s">
        <v>92</v>
      </c>
      <c r="G88" s="25">
        <v>10</v>
      </c>
      <c r="H88" s="25">
        <v>4</v>
      </c>
      <c r="I88" s="25">
        <v>26</v>
      </c>
      <c r="J88" s="25" t="s">
        <v>133</v>
      </c>
      <c r="K88" s="25">
        <v>0</v>
      </c>
      <c r="L88" s="25">
        <v>10</v>
      </c>
      <c r="M88" s="25" t="s">
        <v>133</v>
      </c>
      <c r="N88" s="77" t="s">
        <v>133</v>
      </c>
      <c r="P88" s="15"/>
      <c r="Q88" s="15"/>
      <c r="R88" s="15"/>
      <c r="S88" s="15"/>
      <c r="T88" s="15"/>
      <c r="U88" s="15"/>
      <c r="V88" s="15"/>
      <c r="W88" s="15"/>
      <c r="X88" s="15"/>
      <c r="Y88" s="15"/>
    </row>
    <row r="89" spans="1:25" x14ac:dyDescent="0.3">
      <c r="A89" s="115"/>
      <c r="B89" s="119"/>
      <c r="C89" s="123"/>
      <c r="D89" s="117"/>
      <c r="E89" s="28" t="s">
        <v>65</v>
      </c>
      <c r="F89" s="37" t="s">
        <v>92</v>
      </c>
      <c r="G89" s="25">
        <v>4</v>
      </c>
      <c r="H89" s="25">
        <v>4</v>
      </c>
      <c r="I89" s="25">
        <v>13</v>
      </c>
      <c r="J89" s="25" t="s">
        <v>133</v>
      </c>
      <c r="K89" s="25">
        <v>0</v>
      </c>
      <c r="L89" s="25">
        <v>3</v>
      </c>
      <c r="M89" s="25" t="s">
        <v>133</v>
      </c>
      <c r="N89" s="77" t="s">
        <v>133</v>
      </c>
      <c r="P89" s="15"/>
      <c r="Q89" s="15"/>
      <c r="R89" s="15"/>
      <c r="S89" s="15"/>
      <c r="T89" s="15"/>
      <c r="U89" s="15"/>
      <c r="V89" s="15"/>
      <c r="W89" s="15"/>
      <c r="X89" s="15"/>
      <c r="Y89" s="15"/>
    </row>
    <row r="90" spans="1:25" x14ac:dyDescent="0.3">
      <c r="A90" s="115"/>
      <c r="B90" s="119"/>
      <c r="C90" s="123" t="s">
        <v>40</v>
      </c>
      <c r="D90" s="117"/>
      <c r="E90" s="64" t="s">
        <v>119</v>
      </c>
      <c r="F90" s="37" t="s">
        <v>93</v>
      </c>
      <c r="G90" s="25">
        <v>25</v>
      </c>
      <c r="H90" s="25">
        <v>9</v>
      </c>
      <c r="I90" s="25">
        <v>62</v>
      </c>
      <c r="J90" s="25" t="s">
        <v>133</v>
      </c>
      <c r="K90" s="25">
        <v>0</v>
      </c>
      <c r="L90" s="25">
        <v>23</v>
      </c>
      <c r="M90" s="25" t="s">
        <v>133</v>
      </c>
      <c r="N90" s="77" t="s">
        <v>133</v>
      </c>
      <c r="P90" s="15"/>
      <c r="Q90" s="15"/>
      <c r="R90" s="15"/>
      <c r="S90" s="15"/>
      <c r="T90" s="15"/>
      <c r="U90" s="15"/>
      <c r="V90" s="15"/>
      <c r="W90" s="15"/>
      <c r="X90" s="15"/>
      <c r="Y90" s="15"/>
    </row>
    <row r="91" spans="1:25" x14ac:dyDescent="0.3">
      <c r="A91" s="115"/>
      <c r="B91" s="119"/>
      <c r="C91" s="125"/>
      <c r="D91" s="117"/>
      <c r="E91" s="64" t="s">
        <v>66</v>
      </c>
      <c r="F91" s="37" t="s">
        <v>94</v>
      </c>
      <c r="G91" s="25">
        <v>22</v>
      </c>
      <c r="H91" s="25">
        <v>18</v>
      </c>
      <c r="I91" s="25">
        <v>68</v>
      </c>
      <c r="J91" s="25" t="s">
        <v>133</v>
      </c>
      <c r="K91" s="25">
        <v>1</v>
      </c>
      <c r="L91" s="25">
        <v>8</v>
      </c>
      <c r="M91" s="25" t="s">
        <v>133</v>
      </c>
      <c r="N91" s="77" t="s">
        <v>133</v>
      </c>
      <c r="P91" s="15"/>
      <c r="Q91" s="15"/>
      <c r="R91" s="15"/>
      <c r="S91" s="15"/>
      <c r="T91" s="15"/>
      <c r="U91" s="15"/>
      <c r="V91" s="15"/>
      <c r="W91" s="15"/>
      <c r="X91" s="15"/>
      <c r="Y91" s="15"/>
    </row>
    <row r="92" spans="1:25" ht="15" thickBot="1" x14ac:dyDescent="0.35">
      <c r="A92" s="115"/>
      <c r="B92" s="119"/>
      <c r="C92" s="125"/>
      <c r="D92" s="117"/>
      <c r="E92" s="63" t="s">
        <v>118</v>
      </c>
      <c r="F92" s="101" t="s">
        <v>106</v>
      </c>
      <c r="G92" s="102"/>
      <c r="H92" s="102"/>
      <c r="I92" s="102"/>
      <c r="J92" s="102"/>
      <c r="K92" s="102"/>
      <c r="L92" s="102"/>
      <c r="M92" s="102"/>
      <c r="N92" s="103"/>
      <c r="P92" s="15"/>
      <c r="Q92" s="15"/>
      <c r="R92" s="15"/>
      <c r="S92" s="15"/>
      <c r="T92" s="15"/>
      <c r="U92" s="15"/>
      <c r="V92" s="15"/>
      <c r="W92" s="15"/>
      <c r="X92" s="15"/>
      <c r="Y92" s="15"/>
    </row>
    <row r="93" spans="1:25" ht="43.2" x14ac:dyDescent="0.3">
      <c r="A93" s="115"/>
      <c r="B93" s="126" t="s">
        <v>67</v>
      </c>
      <c r="C93" s="126" t="s">
        <v>5</v>
      </c>
      <c r="D93" s="128" t="s">
        <v>68</v>
      </c>
      <c r="E93" s="56" t="s">
        <v>98</v>
      </c>
      <c r="F93" s="45" t="s">
        <v>96</v>
      </c>
      <c r="G93" s="93">
        <v>7</v>
      </c>
      <c r="H93" s="93">
        <v>1</v>
      </c>
      <c r="I93" s="93">
        <v>14</v>
      </c>
      <c r="J93" s="93" t="s">
        <v>133</v>
      </c>
      <c r="K93" s="93">
        <v>0</v>
      </c>
      <c r="L93" s="93">
        <v>6</v>
      </c>
      <c r="M93" s="93" t="s">
        <v>133</v>
      </c>
      <c r="N93" s="94" t="s">
        <v>133</v>
      </c>
      <c r="P93" s="15"/>
      <c r="Q93" s="15"/>
      <c r="R93" s="15"/>
      <c r="S93" s="15"/>
      <c r="T93" s="15"/>
      <c r="U93" s="15"/>
      <c r="V93" s="15"/>
      <c r="W93" s="15"/>
      <c r="X93" s="15"/>
      <c r="Y93" s="15"/>
    </row>
    <row r="94" spans="1:25" x14ac:dyDescent="0.3">
      <c r="A94" s="115"/>
      <c r="B94" s="120"/>
      <c r="C94" s="120"/>
      <c r="D94" s="129"/>
      <c r="E94" s="28" t="s">
        <v>95</v>
      </c>
      <c r="F94" s="37" t="s">
        <v>97</v>
      </c>
      <c r="G94" s="25">
        <v>7</v>
      </c>
      <c r="H94" s="25">
        <v>1</v>
      </c>
      <c r="I94" s="25">
        <v>14</v>
      </c>
      <c r="J94" s="25" t="s">
        <v>133</v>
      </c>
      <c r="K94" s="25">
        <v>0</v>
      </c>
      <c r="L94" s="25">
        <v>6</v>
      </c>
      <c r="M94" s="25" t="s">
        <v>133</v>
      </c>
      <c r="N94" s="77" t="s">
        <v>133</v>
      </c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</row>
    <row r="95" spans="1:25" ht="43.2" x14ac:dyDescent="0.3">
      <c r="A95" s="115"/>
      <c r="B95" s="120"/>
      <c r="C95" s="120"/>
      <c r="D95" s="130"/>
      <c r="E95" s="64" t="s">
        <v>99</v>
      </c>
      <c r="F95" s="24" t="s">
        <v>96</v>
      </c>
      <c r="G95" s="25">
        <v>13</v>
      </c>
      <c r="H95" s="25">
        <v>2</v>
      </c>
      <c r="I95" s="25">
        <v>32</v>
      </c>
      <c r="J95" s="25" t="s">
        <v>133</v>
      </c>
      <c r="K95" s="25">
        <v>0</v>
      </c>
      <c r="L95" s="25">
        <v>10</v>
      </c>
      <c r="M95" s="25" t="s">
        <v>133</v>
      </c>
      <c r="N95" s="77" t="s">
        <v>133</v>
      </c>
      <c r="P95" s="15"/>
      <c r="Q95" s="15"/>
      <c r="R95" s="15"/>
      <c r="S95" s="15"/>
      <c r="T95" s="15"/>
      <c r="U95" s="15"/>
      <c r="V95" s="15"/>
      <c r="W95" s="15"/>
      <c r="X95" s="15"/>
      <c r="Y95" s="15"/>
    </row>
    <row r="96" spans="1:25" x14ac:dyDescent="0.3">
      <c r="A96" s="115"/>
      <c r="B96" s="120"/>
      <c r="C96" s="120"/>
      <c r="D96" s="130"/>
      <c r="E96" s="28" t="s">
        <v>100</v>
      </c>
      <c r="F96" s="24">
        <v>0</v>
      </c>
      <c r="G96" s="25" t="s">
        <v>133</v>
      </c>
      <c r="H96" s="25" t="s">
        <v>133</v>
      </c>
      <c r="I96" s="25" t="s">
        <v>133</v>
      </c>
      <c r="J96" s="25" t="s">
        <v>133</v>
      </c>
      <c r="K96" s="25">
        <v>0</v>
      </c>
      <c r="L96" s="25">
        <v>0</v>
      </c>
      <c r="M96" s="25" t="s">
        <v>133</v>
      </c>
      <c r="N96" s="77" t="s">
        <v>133</v>
      </c>
      <c r="P96" s="15"/>
      <c r="Q96" s="15"/>
      <c r="R96" s="15"/>
      <c r="S96" s="15"/>
      <c r="T96" s="15"/>
      <c r="U96" s="15"/>
      <c r="V96" s="15"/>
      <c r="W96" s="15"/>
      <c r="X96" s="15"/>
      <c r="Y96" s="15"/>
    </row>
    <row r="97" spans="1:25" x14ac:dyDescent="0.3">
      <c r="A97" s="115"/>
      <c r="B97" s="120"/>
      <c r="C97" s="125" t="s">
        <v>40</v>
      </c>
      <c r="D97" s="130"/>
      <c r="E97" s="28" t="s">
        <v>81</v>
      </c>
      <c r="F97" s="37" t="s">
        <v>91</v>
      </c>
      <c r="G97" s="25">
        <v>19</v>
      </c>
      <c r="H97" s="25">
        <v>7</v>
      </c>
      <c r="I97" s="25">
        <v>54</v>
      </c>
      <c r="J97" s="25" t="s">
        <v>133</v>
      </c>
      <c r="K97" s="27">
        <v>0</v>
      </c>
      <c r="L97" s="25">
        <v>13</v>
      </c>
      <c r="M97" s="25" t="s">
        <v>133</v>
      </c>
      <c r="N97" s="77" t="s">
        <v>133</v>
      </c>
      <c r="P97" s="15"/>
      <c r="Q97" s="15"/>
      <c r="R97" s="15"/>
      <c r="S97" s="15"/>
      <c r="T97" s="15"/>
      <c r="U97" s="15"/>
      <c r="V97" s="15"/>
      <c r="W97" s="15"/>
      <c r="X97" s="15"/>
      <c r="Y97" s="15"/>
    </row>
    <row r="98" spans="1:25" x14ac:dyDescent="0.3">
      <c r="A98" s="115"/>
      <c r="B98" s="120"/>
      <c r="C98" s="120"/>
      <c r="D98" s="130"/>
      <c r="E98" s="92" t="s">
        <v>116</v>
      </c>
      <c r="F98" s="104" t="s">
        <v>106</v>
      </c>
      <c r="G98" s="105"/>
      <c r="H98" s="105"/>
      <c r="I98" s="105"/>
      <c r="J98" s="105"/>
      <c r="K98" s="105"/>
      <c r="L98" s="105"/>
      <c r="M98" s="105"/>
      <c r="N98" s="106"/>
      <c r="P98" s="15"/>
      <c r="Q98" s="15"/>
      <c r="R98" s="15"/>
      <c r="S98" s="15"/>
      <c r="T98" s="15"/>
      <c r="U98" s="15"/>
      <c r="V98" s="15"/>
      <c r="W98" s="15"/>
      <c r="X98" s="15"/>
      <c r="Y98" s="15"/>
    </row>
    <row r="99" spans="1:25" ht="15" thickBot="1" x14ac:dyDescent="0.35">
      <c r="A99" s="115"/>
      <c r="B99" s="127"/>
      <c r="C99" s="127"/>
      <c r="D99" s="131"/>
      <c r="E99" s="67" t="s">
        <v>117</v>
      </c>
      <c r="F99" s="107"/>
      <c r="G99" s="108"/>
      <c r="H99" s="108"/>
      <c r="I99" s="108"/>
      <c r="J99" s="108"/>
      <c r="K99" s="108"/>
      <c r="L99" s="108"/>
      <c r="M99" s="108"/>
      <c r="N99" s="109"/>
      <c r="P99" s="15"/>
      <c r="Q99" s="15"/>
      <c r="R99" s="15"/>
      <c r="S99" s="15"/>
      <c r="T99" s="15"/>
      <c r="U99" s="15"/>
      <c r="V99" s="15"/>
      <c r="W99" s="15"/>
      <c r="X99" s="15"/>
      <c r="Y99" s="15"/>
    </row>
    <row r="100" spans="1:25" ht="43.2" x14ac:dyDescent="0.3">
      <c r="A100" s="114">
        <v>22</v>
      </c>
      <c r="B100" s="119" t="s">
        <v>69</v>
      </c>
      <c r="C100" s="120" t="s">
        <v>5</v>
      </c>
      <c r="D100" s="120" t="s">
        <v>179</v>
      </c>
      <c r="E100" s="66" t="s">
        <v>70</v>
      </c>
      <c r="F100" s="80" t="s">
        <v>103</v>
      </c>
      <c r="G100" s="160">
        <v>16</v>
      </c>
      <c r="H100" s="99"/>
      <c r="I100" s="99"/>
      <c r="J100" s="99"/>
      <c r="K100" s="99"/>
      <c r="L100" s="99"/>
      <c r="M100" s="99"/>
      <c r="N100" s="100"/>
      <c r="P100" s="15"/>
      <c r="Q100" s="15"/>
      <c r="R100" s="15"/>
      <c r="S100" s="15"/>
      <c r="T100" s="15"/>
      <c r="U100" s="15"/>
      <c r="V100" s="15"/>
      <c r="W100" s="15"/>
      <c r="X100" s="15"/>
      <c r="Y100" s="15"/>
    </row>
    <row r="101" spans="1:25" x14ac:dyDescent="0.3">
      <c r="A101" s="115"/>
      <c r="B101" s="119"/>
      <c r="C101" s="120"/>
      <c r="D101" s="120"/>
      <c r="E101" s="28" t="s">
        <v>71</v>
      </c>
      <c r="F101" s="37" t="s">
        <v>90</v>
      </c>
      <c r="G101" s="25">
        <v>18</v>
      </c>
      <c r="H101" s="25">
        <v>4</v>
      </c>
      <c r="I101" s="25">
        <v>1</v>
      </c>
      <c r="J101" s="25" t="s">
        <v>133</v>
      </c>
      <c r="K101" s="25"/>
      <c r="L101" s="25"/>
      <c r="M101" s="25" t="s">
        <v>133</v>
      </c>
      <c r="N101" s="77" t="s">
        <v>133</v>
      </c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</row>
    <row r="102" spans="1:25" ht="40.950000000000003" customHeight="1" x14ac:dyDescent="0.3">
      <c r="A102" s="115"/>
      <c r="B102" s="119"/>
      <c r="C102" s="125" t="s">
        <v>40</v>
      </c>
      <c r="D102" s="120"/>
      <c r="E102" s="64" t="s">
        <v>72</v>
      </c>
      <c r="F102" s="37" t="s">
        <v>104</v>
      </c>
      <c r="G102" s="25">
        <v>14</v>
      </c>
      <c r="H102" s="25">
        <v>3</v>
      </c>
      <c r="I102" s="25">
        <v>30</v>
      </c>
      <c r="J102" s="25" t="s">
        <v>133</v>
      </c>
      <c r="K102" s="25">
        <v>1</v>
      </c>
      <c r="L102" s="25">
        <v>13</v>
      </c>
      <c r="M102" s="25" t="s">
        <v>133</v>
      </c>
      <c r="N102" s="77" t="s">
        <v>133</v>
      </c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</row>
    <row r="103" spans="1:25" ht="15" thickBot="1" x14ac:dyDescent="0.35">
      <c r="A103" s="115"/>
      <c r="B103" s="85" t="s">
        <v>49</v>
      </c>
      <c r="C103" s="127"/>
      <c r="D103" s="127"/>
      <c r="E103" s="57" t="s">
        <v>49</v>
      </c>
      <c r="F103" s="88" t="s">
        <v>125</v>
      </c>
      <c r="G103" s="89">
        <v>14</v>
      </c>
      <c r="H103" s="89">
        <v>1</v>
      </c>
      <c r="I103" s="89">
        <v>44</v>
      </c>
      <c r="J103" s="89" t="s">
        <v>133</v>
      </c>
      <c r="K103" s="89">
        <v>4</v>
      </c>
      <c r="L103" s="89">
        <v>11</v>
      </c>
      <c r="M103" s="89" t="s">
        <v>133</v>
      </c>
      <c r="N103" s="90" t="s">
        <v>133</v>
      </c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</row>
    <row r="104" spans="1:25" ht="62.4" customHeight="1" x14ac:dyDescent="0.3">
      <c r="A104" s="115"/>
      <c r="B104" s="121" t="s">
        <v>73</v>
      </c>
      <c r="C104" s="5" t="s">
        <v>74</v>
      </c>
      <c r="D104" s="117" t="s">
        <v>75</v>
      </c>
      <c r="E104" s="86" t="s">
        <v>74</v>
      </c>
      <c r="F104" s="46" t="s">
        <v>91</v>
      </c>
      <c r="G104" s="81">
        <v>79</v>
      </c>
      <c r="H104" s="81">
        <f>55+9</f>
        <v>64</v>
      </c>
      <c r="I104" s="81">
        <v>236</v>
      </c>
      <c r="J104" s="81">
        <v>1</v>
      </c>
      <c r="K104" s="81">
        <v>8</v>
      </c>
      <c r="L104" s="81">
        <v>56</v>
      </c>
      <c r="M104" s="81" t="s">
        <v>133</v>
      </c>
      <c r="N104" s="87">
        <v>1</v>
      </c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</row>
    <row r="105" spans="1:25" ht="15" thickBot="1" x14ac:dyDescent="0.35">
      <c r="A105" s="116"/>
      <c r="B105" s="135"/>
      <c r="C105" s="4" t="s">
        <v>40</v>
      </c>
      <c r="D105" s="118"/>
      <c r="E105" s="57" t="s">
        <v>76</v>
      </c>
      <c r="F105" s="48" t="s">
        <v>101</v>
      </c>
      <c r="G105" s="25">
        <f>9+7</f>
        <v>16</v>
      </c>
      <c r="H105" s="25">
        <f>1+1+2</f>
        <v>4</v>
      </c>
      <c r="I105" s="25">
        <v>56</v>
      </c>
      <c r="J105" s="25" t="s">
        <v>133</v>
      </c>
      <c r="K105" s="25">
        <v>0</v>
      </c>
      <c r="L105" s="25">
        <v>11</v>
      </c>
      <c r="M105" s="25" t="s">
        <v>133</v>
      </c>
      <c r="N105" s="77" t="s">
        <v>133</v>
      </c>
      <c r="O105" t="s">
        <v>102</v>
      </c>
      <c r="P105" s="15"/>
      <c r="Q105" s="15"/>
      <c r="R105" s="15"/>
      <c r="S105" s="15"/>
      <c r="T105" s="15"/>
      <c r="U105" s="15"/>
      <c r="V105" s="15"/>
      <c r="W105" s="15"/>
      <c r="X105" s="15"/>
      <c r="Y105" s="15"/>
    </row>
    <row r="106" spans="1:25" ht="25.8" x14ac:dyDescent="0.3">
      <c r="A106" s="11"/>
      <c r="B106" s="10"/>
      <c r="C106" s="12"/>
      <c r="D106" s="13"/>
      <c r="E106" s="16"/>
      <c r="F106" s="14"/>
      <c r="G106" s="14"/>
      <c r="H106" s="14"/>
      <c r="I106" s="14"/>
      <c r="J106" s="14"/>
      <c r="K106" s="13"/>
      <c r="L106" s="13"/>
      <c r="M106" s="13"/>
      <c r="N106" s="13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</row>
    <row r="107" spans="1:25" ht="25.8" x14ac:dyDescent="0.3">
      <c r="A107" s="11"/>
      <c r="B107" s="10"/>
      <c r="C107" s="12"/>
      <c r="D107" s="13"/>
      <c r="E107" s="16"/>
      <c r="F107" s="14"/>
      <c r="G107" s="14"/>
      <c r="H107" s="14"/>
      <c r="I107" s="14"/>
      <c r="J107" s="14"/>
      <c r="K107" s="13"/>
      <c r="L107" s="13"/>
      <c r="M107" s="13"/>
      <c r="N107" s="13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</row>
    <row r="108" spans="1:25" ht="25.8" x14ac:dyDescent="0.3">
      <c r="A108" s="11"/>
      <c r="B108" s="10"/>
      <c r="C108" s="12"/>
      <c r="D108" s="13"/>
      <c r="E108" s="16"/>
      <c r="F108" s="14"/>
      <c r="G108" s="14"/>
      <c r="H108" s="14"/>
      <c r="I108" s="14"/>
      <c r="J108" s="14"/>
      <c r="K108" s="13"/>
      <c r="L108" s="13"/>
      <c r="M108" s="13"/>
      <c r="N108" s="13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</row>
    <row r="109" spans="1:25" ht="25.8" x14ac:dyDescent="0.3">
      <c r="A109" s="11"/>
      <c r="B109" s="10"/>
      <c r="C109" s="12"/>
      <c r="D109" s="13"/>
      <c r="E109" s="29"/>
      <c r="F109" s="14"/>
      <c r="G109" s="14"/>
      <c r="H109" s="14"/>
      <c r="I109" s="14"/>
      <c r="J109" s="14"/>
      <c r="K109" s="13"/>
      <c r="L109" s="13"/>
      <c r="M109" s="13"/>
      <c r="N109" s="13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</row>
    <row r="110" spans="1:25" ht="25.8" x14ac:dyDescent="0.3">
      <c r="A110" s="11"/>
      <c r="B110" s="10"/>
      <c r="C110" s="12"/>
      <c r="D110" s="13"/>
      <c r="E110" s="16"/>
      <c r="F110" s="14"/>
      <c r="G110" s="14"/>
      <c r="H110" s="14"/>
      <c r="I110" s="14"/>
      <c r="J110" s="14"/>
      <c r="K110" s="13"/>
      <c r="L110" s="13"/>
      <c r="M110" s="13"/>
      <c r="N110" s="13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</row>
    <row r="111" spans="1:25" ht="25.8" x14ac:dyDescent="0.3">
      <c r="A111" s="11"/>
      <c r="B111" s="10"/>
      <c r="C111" s="12"/>
      <c r="D111" s="13"/>
      <c r="E111" s="16"/>
      <c r="F111" s="14"/>
      <c r="G111" s="14"/>
      <c r="H111" s="14"/>
      <c r="I111" s="14"/>
      <c r="J111" s="14"/>
      <c r="K111" s="13"/>
      <c r="L111" s="13"/>
      <c r="M111" s="13"/>
      <c r="N111" s="13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</row>
    <row r="112" spans="1:25" ht="25.8" x14ac:dyDescent="0.3">
      <c r="A112" s="11"/>
      <c r="B112" s="10"/>
      <c r="C112" s="12"/>
      <c r="D112" s="13"/>
      <c r="E112" s="16"/>
      <c r="F112" s="14"/>
      <c r="G112" s="14"/>
      <c r="H112" s="14"/>
      <c r="I112" s="14"/>
      <c r="J112" s="14"/>
      <c r="K112" s="13"/>
      <c r="L112" s="13"/>
      <c r="M112" s="13"/>
      <c r="N112" s="13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</row>
    <row r="113" spans="1:25" ht="25.8" x14ac:dyDescent="0.3">
      <c r="A113" s="11"/>
      <c r="B113" s="10"/>
      <c r="C113" s="12"/>
      <c r="D113" s="13"/>
      <c r="E113" s="16"/>
      <c r="F113" s="14"/>
      <c r="G113" s="14"/>
      <c r="H113" s="14"/>
      <c r="I113" s="14"/>
      <c r="J113" s="14"/>
      <c r="K113" s="13"/>
      <c r="L113" s="13"/>
      <c r="M113" s="13"/>
      <c r="N113" s="13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</row>
    <row r="114" spans="1:25" ht="25.8" x14ac:dyDescent="0.3">
      <c r="A114" s="11"/>
      <c r="B114" s="10"/>
      <c r="C114" s="12"/>
      <c r="D114" s="13"/>
      <c r="E114" s="16"/>
      <c r="F114" s="14"/>
      <c r="G114" s="14"/>
      <c r="H114" s="14"/>
      <c r="I114" s="14"/>
      <c r="J114" s="14"/>
      <c r="K114" s="13"/>
      <c r="L114" s="13"/>
      <c r="M114" s="13"/>
      <c r="N114" s="13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</row>
    <row r="115" spans="1:25" ht="25.8" x14ac:dyDescent="0.3">
      <c r="A115" s="11"/>
      <c r="B115" s="10"/>
      <c r="C115" s="12"/>
      <c r="D115" s="13"/>
      <c r="E115" s="16"/>
      <c r="F115" s="14"/>
      <c r="G115" s="14"/>
      <c r="H115" s="14"/>
      <c r="I115" s="14"/>
      <c r="J115" s="14"/>
      <c r="K115" s="13"/>
      <c r="L115" s="13"/>
      <c r="M115" s="13"/>
      <c r="N115" s="13"/>
      <c r="X115" s="15"/>
      <c r="Y115" s="15"/>
    </row>
    <row r="116" spans="1:25" ht="25.8" x14ac:dyDescent="0.3">
      <c r="A116" s="11"/>
      <c r="B116" s="10"/>
      <c r="C116" s="12"/>
      <c r="D116" s="13"/>
      <c r="E116" s="16"/>
      <c r="F116" s="14"/>
      <c r="G116" s="14"/>
      <c r="H116" s="14"/>
      <c r="I116" s="14"/>
      <c r="J116" s="14"/>
      <c r="K116" s="13"/>
      <c r="L116" s="13"/>
      <c r="M116" s="13"/>
      <c r="N116" s="13"/>
    </row>
    <row r="117" spans="1:25" ht="25.8" x14ac:dyDescent="0.3">
      <c r="A117" s="11"/>
      <c r="B117" s="10"/>
      <c r="C117" s="12"/>
      <c r="D117" s="13"/>
      <c r="E117" s="16"/>
      <c r="F117" s="14"/>
      <c r="G117" s="14"/>
      <c r="H117" s="14"/>
      <c r="I117" s="14"/>
      <c r="J117" s="14"/>
      <c r="K117" s="13"/>
      <c r="L117" s="13"/>
      <c r="M117" s="13"/>
      <c r="N117" s="13"/>
    </row>
    <row r="118" spans="1:25" ht="25.8" x14ac:dyDescent="0.3">
      <c r="A118" s="11"/>
      <c r="B118" s="10"/>
      <c r="C118" s="12"/>
      <c r="D118" s="13"/>
      <c r="E118" s="16"/>
      <c r="F118" s="14"/>
      <c r="G118" s="14"/>
      <c r="H118" s="14"/>
      <c r="I118" s="14"/>
      <c r="J118" s="14"/>
      <c r="K118" s="13"/>
      <c r="L118" s="13"/>
      <c r="M118" s="13"/>
      <c r="N118" s="13"/>
    </row>
    <row r="119" spans="1:25" x14ac:dyDescent="0.3">
      <c r="C119" s="12"/>
      <c r="D119" s="12"/>
      <c r="E119" s="16"/>
      <c r="F119" s="14"/>
      <c r="G119" s="14"/>
      <c r="H119" s="14"/>
      <c r="I119" s="14"/>
      <c r="J119" s="14"/>
      <c r="K119" s="13"/>
      <c r="L119" s="13"/>
      <c r="M119" s="13"/>
      <c r="N119" s="13"/>
    </row>
    <row r="120" spans="1:25" x14ac:dyDescent="0.3">
      <c r="C120" s="12"/>
      <c r="D120" s="12"/>
      <c r="E120" s="16"/>
      <c r="F120" s="14"/>
      <c r="G120" s="14"/>
      <c r="H120" s="14"/>
      <c r="I120" s="14"/>
      <c r="J120" s="14"/>
      <c r="K120" s="13"/>
      <c r="L120" s="13"/>
      <c r="M120" s="13"/>
      <c r="N120" s="13"/>
    </row>
    <row r="121" spans="1:25" x14ac:dyDescent="0.3">
      <c r="C121" s="12"/>
      <c r="D121" s="12"/>
      <c r="E121" s="16"/>
      <c r="F121" s="14"/>
      <c r="G121" s="14"/>
      <c r="H121" s="14"/>
      <c r="I121" s="14"/>
      <c r="J121" s="14"/>
      <c r="K121" s="13"/>
      <c r="L121" s="13"/>
      <c r="M121" s="13"/>
      <c r="N121" s="13"/>
    </row>
    <row r="122" spans="1:25" x14ac:dyDescent="0.3">
      <c r="C122" s="12"/>
      <c r="D122" s="12"/>
      <c r="E122" s="16"/>
      <c r="F122" s="14"/>
      <c r="G122" s="14"/>
      <c r="H122" s="14"/>
      <c r="I122" s="14"/>
      <c r="J122" s="14"/>
      <c r="K122" s="13"/>
      <c r="L122" s="13"/>
      <c r="M122" s="13"/>
      <c r="N122" s="13"/>
    </row>
  </sheetData>
  <mergeCells count="53">
    <mergeCell ref="A61:A85"/>
    <mergeCell ref="B61:B83"/>
    <mergeCell ref="C61:C73"/>
    <mergeCell ref="D61:D73"/>
    <mergeCell ref="B2:B58"/>
    <mergeCell ref="D42:D46"/>
    <mergeCell ref="D47:D49"/>
    <mergeCell ref="A2:A60"/>
    <mergeCell ref="C2:C41"/>
    <mergeCell ref="D2:D9"/>
    <mergeCell ref="D10:D23"/>
    <mergeCell ref="D24:D41"/>
    <mergeCell ref="C42:C58"/>
    <mergeCell ref="B59:B60"/>
    <mergeCell ref="F10:F12"/>
    <mergeCell ref="B104:B105"/>
    <mergeCell ref="C74:C81"/>
    <mergeCell ref="F44:N44"/>
    <mergeCell ref="F45:N45"/>
    <mergeCell ref="F54:N58"/>
    <mergeCell ref="F46:N46"/>
    <mergeCell ref="D84:D85"/>
    <mergeCell ref="D74:D81"/>
    <mergeCell ref="D50:D58"/>
    <mergeCell ref="D59:D60"/>
    <mergeCell ref="D82:D83"/>
    <mergeCell ref="F77:N77"/>
    <mergeCell ref="F79:N81"/>
    <mergeCell ref="F85:N85"/>
    <mergeCell ref="B84:B85"/>
    <mergeCell ref="A100:A105"/>
    <mergeCell ref="D104:D105"/>
    <mergeCell ref="B100:B102"/>
    <mergeCell ref="C100:C101"/>
    <mergeCell ref="A86:A99"/>
    <mergeCell ref="B86:B92"/>
    <mergeCell ref="C86:C89"/>
    <mergeCell ref="D86:D92"/>
    <mergeCell ref="C90:C92"/>
    <mergeCell ref="B93:B99"/>
    <mergeCell ref="D93:D99"/>
    <mergeCell ref="C102:C103"/>
    <mergeCell ref="D100:D103"/>
    <mergeCell ref="C97:C99"/>
    <mergeCell ref="C93:C96"/>
    <mergeCell ref="F92:N92"/>
    <mergeCell ref="F98:N99"/>
    <mergeCell ref="G59:G60"/>
    <mergeCell ref="H59:H60"/>
    <mergeCell ref="I59:I60"/>
    <mergeCell ref="J59:J60"/>
    <mergeCell ref="M59:M60"/>
    <mergeCell ref="N59:N60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 Ricordel</dc:creator>
  <cp:lastModifiedBy>Frederic LUBIN</cp:lastModifiedBy>
  <dcterms:created xsi:type="dcterms:W3CDTF">2024-07-25T17:50:51Z</dcterms:created>
  <dcterms:modified xsi:type="dcterms:W3CDTF">2024-10-28T08:24:30Z</dcterms:modified>
</cp:coreProperties>
</file>